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5" yWindow="-15" windowWidth="9720" windowHeight="12000" activeTab="1"/>
  </bookViews>
  <sheets>
    <sheet name="Cover" sheetId="8" r:id="rId1"/>
    <sheet name="Board" sheetId="17" r:id="rId2"/>
    <sheet name="Schematic" sheetId="18" r:id="rId3"/>
    <sheet name="BOM" sheetId="1" r:id="rId4"/>
    <sheet name="Gain Calculator" sheetId="7" r:id="rId5"/>
    <sheet name="Notes" sheetId="19" r:id="rId6"/>
  </sheets>
  <calcPr calcId="152511"/>
</workbook>
</file>

<file path=xl/calcChain.xml><?xml version="1.0" encoding="utf-8"?>
<calcChain xmlns="http://schemas.openxmlformats.org/spreadsheetml/2006/main">
  <c r="G32" i="1" l="1"/>
  <c r="G31" i="1"/>
  <c r="G6" i="1" l="1"/>
  <c r="G16" i="1" l="1"/>
  <c r="G23" i="1" l="1"/>
  <c r="G7" i="1" l="1"/>
  <c r="G8" i="1"/>
  <c r="G9" i="1"/>
  <c r="G10" i="1"/>
  <c r="G12" i="1"/>
  <c r="G11" i="1"/>
  <c r="G13" i="1"/>
  <c r="G14" i="1"/>
  <c r="G15" i="1"/>
  <c r="G17" i="1"/>
  <c r="G18" i="1"/>
  <c r="G19" i="1"/>
  <c r="G20" i="1"/>
  <c r="G21" i="1"/>
  <c r="G22" i="1"/>
  <c r="G24" i="1"/>
  <c r="G26" i="1"/>
  <c r="G27" i="1"/>
  <c r="G25" i="1"/>
  <c r="G29" i="1"/>
  <c r="G30" i="1"/>
  <c r="E11" i="7" l="1"/>
  <c r="E13" i="7" s="1"/>
  <c r="E9" i="7"/>
</calcChain>
</file>

<file path=xl/sharedStrings.xml><?xml version="1.0" encoding="utf-8"?>
<sst xmlns="http://schemas.openxmlformats.org/spreadsheetml/2006/main" count="153" uniqueCount="120">
  <si>
    <t>Part</t>
  </si>
  <si>
    <t>Qty.</t>
  </si>
  <si>
    <t>R5</t>
  </si>
  <si>
    <t>R6</t>
  </si>
  <si>
    <t>R7</t>
  </si>
  <si>
    <t>R8</t>
  </si>
  <si>
    <t>47R</t>
  </si>
  <si>
    <t>C1</t>
  </si>
  <si>
    <t>1nF</t>
  </si>
  <si>
    <t>C2</t>
  </si>
  <si>
    <t>3x1nF</t>
  </si>
  <si>
    <t>C3</t>
  </si>
  <si>
    <t>1000uF/25V</t>
  </si>
  <si>
    <t>100uF/25V</t>
  </si>
  <si>
    <t>8 pin sockets</t>
  </si>
  <si>
    <t>Mouser part no.</t>
    <phoneticPr fontId="2"/>
  </si>
  <si>
    <t>1% 0.25W metal film</t>
    <phoneticPr fontId="2"/>
  </si>
  <si>
    <t>5% 0.25% carbon composition</t>
    <phoneticPr fontId="2"/>
  </si>
  <si>
    <t>791-RC1/4-470JB</t>
  </si>
  <si>
    <t>Kamaya Carbon Comp.</t>
    <phoneticPr fontId="2"/>
  </si>
  <si>
    <t>595-OPA27GP</t>
  </si>
  <si>
    <t>OPA27GP</t>
    <phoneticPr fontId="2"/>
  </si>
  <si>
    <t>Texas Instruments</t>
    <phoneticPr fontId="2"/>
  </si>
  <si>
    <t>647-UKW1E102MPD</t>
    <phoneticPr fontId="2"/>
  </si>
  <si>
    <t>Nichicon KW</t>
    <phoneticPr fontId="2"/>
  </si>
  <si>
    <t>647-UKW1E101MED</t>
    <phoneticPr fontId="2"/>
  </si>
  <si>
    <t>Description</t>
    <phoneticPr fontId="2"/>
  </si>
  <si>
    <t>Notes</t>
    <phoneticPr fontId="2"/>
  </si>
  <si>
    <t>Power transformer, use 2 for dual mono</t>
    <phoneticPr fontId="2"/>
  </si>
  <si>
    <t>Cartridge Output</t>
  </si>
  <si>
    <t>mV</t>
  </si>
  <si>
    <t>Phonoclone Gain</t>
  </si>
  <si>
    <t>dB</t>
  </si>
  <si>
    <t>* round off to nearest convenient value!</t>
  </si>
  <si>
    <t>R11-14</t>
  </si>
  <si>
    <t>Cartridge Impedance</t>
  </si>
  <si>
    <t>Ohms</t>
  </si>
  <si>
    <t>input field</t>
  </si>
  <si>
    <t>Phonoclone R1</t>
  </si>
  <si>
    <t>Phonoclone R2</t>
  </si>
  <si>
    <t>598-CD19FD102FO3F</t>
  </si>
  <si>
    <t>Component values shown may differ from the BOM value to be used.</t>
  </si>
  <si>
    <t>R3,R4</t>
  </si>
  <si>
    <t>R9,R10</t>
  </si>
  <si>
    <t>C4,C5</t>
  </si>
  <si>
    <t>Value</t>
  </si>
  <si>
    <t>(2 channels)</t>
  </si>
  <si>
    <t>Import Mouser BOM</t>
    <phoneticPr fontId="2"/>
  </si>
  <si>
    <t>DIP8 op amp</t>
  </si>
  <si>
    <t>or Nichicon FW, any 5 mm lead spacing</t>
  </si>
  <si>
    <t>Cornell-Dubilier</t>
  </si>
  <si>
    <t>575-193308</t>
  </si>
  <si>
    <t>riaa</t>
  </si>
  <si>
    <t>0.1uF/100V</t>
  </si>
  <si>
    <t>Power Supply</t>
  </si>
  <si>
    <t>Phonoclone Board</t>
  </si>
  <si>
    <t>Optional ceramic bypass capacitors (not needed for OPA27)</t>
  </si>
  <si>
    <t>1% Silver Mica (alternate 505-FKP21000/100/2.5)</t>
  </si>
  <si>
    <t>660-MF1/4DC47R5F</t>
  </si>
  <si>
    <t>660-MF1/4DC1001F</t>
  </si>
  <si>
    <t>660-MF1/4DC2211F</t>
  </si>
  <si>
    <t>660-MF1/4DC1103F</t>
  </si>
  <si>
    <t>660-MF1/4DC7683F</t>
  </si>
  <si>
    <t>KOA Speer</t>
  </si>
  <si>
    <t>or Nichicon FW, any 2.5 mm lead spacing</t>
  </si>
  <si>
    <t>IC1,2</t>
  </si>
  <si>
    <t>Q1,3,5,7</t>
  </si>
  <si>
    <t>Q2,4,6,8</t>
  </si>
  <si>
    <t>Mill-Max</t>
  </si>
  <si>
    <t>768k</t>
  </si>
  <si>
    <t>110k</t>
  </si>
  <si>
    <t>2.21k</t>
  </si>
  <si>
    <t>47.5R</t>
  </si>
  <si>
    <t>10k</t>
  </si>
  <si>
    <t>475R</t>
  </si>
  <si>
    <t>660-MF1/4DC4750F</t>
  </si>
  <si>
    <t>660-MF1/4DC1002F</t>
  </si>
  <si>
    <t>R15,R16</t>
  </si>
  <si>
    <t>R17,R18</t>
  </si>
  <si>
    <t>Bourns</t>
  </si>
  <si>
    <t>1k trim</t>
  </si>
  <si>
    <t>652-3296W-1-102LF</t>
  </si>
  <si>
    <t>TDK Ceramic X7R</t>
  </si>
  <si>
    <t>553-VPM24-1040</t>
  </si>
  <si>
    <t>or cheaper VPT24-1040 / VPT24-2080 without screen or shield</t>
  </si>
  <si>
    <t>Phonoclone Gain Resistor Selection Utility</t>
  </si>
  <si>
    <t>100k</t>
  </si>
  <si>
    <t>660-MF1/4DC1003F</t>
  </si>
  <si>
    <t>Triad 25VA 2x12 1.04A</t>
  </si>
  <si>
    <t>1% 0.5W ceramic trimmer</t>
  </si>
  <si>
    <t>2.2uF</t>
  </si>
  <si>
    <t>80-C4GAFUC4220AA0J</t>
  </si>
  <si>
    <t>Kemet</t>
  </si>
  <si>
    <t>Any metallized polypropylene or audio grade coupling cap PCM37.5 or axial length 45 mm</t>
  </si>
  <si>
    <t>BR1,2</t>
  </si>
  <si>
    <t>or Wima MKP10 505-M102.2/400/10P or Cornell-Dubilier 598-930C2W2K-F</t>
  </si>
  <si>
    <t>T1</t>
    <phoneticPr fontId="2"/>
  </si>
  <si>
    <t>905-KBPC2510W</t>
  </si>
  <si>
    <t>1000V 25A potted</t>
  </si>
  <si>
    <t>Bridge rectifier, use 4 for dual mono</t>
  </si>
  <si>
    <t>I like these big bridges as they are easily chassis mounted with M5 machine screw, but you can use any rectifier diodes you choose</t>
  </si>
  <si>
    <t>Phonoclone 4 (Upgrade/Evaluation) Parts List</t>
  </si>
  <si>
    <t>1k</t>
  </si>
  <si>
    <t>R2*</t>
  </si>
  <si>
    <t>R1*</t>
  </si>
  <si>
    <t>*R1, R2 may be changed to match the cartridge, see Gain Calculator worksheet for details.</t>
  </si>
  <si>
    <t>810-FK26X7R2A104K</t>
  </si>
  <si>
    <t>33.2R</t>
  </si>
  <si>
    <t>660-MF1/4DC33R2F</t>
  </si>
  <si>
    <t>BD135</t>
    <phoneticPr fontId="2"/>
  </si>
  <si>
    <t>512-BD13516S</t>
  </si>
  <si>
    <t>Fairchild Hfe=100</t>
    <phoneticPr fontId="2"/>
  </si>
  <si>
    <t>BD136</t>
    <phoneticPr fontId="2"/>
  </si>
  <si>
    <t>512-BD13616S</t>
  </si>
  <si>
    <t>TO-126 npn  transistor (alternate BD137,BD139)</t>
  </si>
  <si>
    <t>TO-126 pnp  transistor (alternate BD138,BD140)</t>
  </si>
  <si>
    <t>R21</t>
  </si>
  <si>
    <t>C10-17</t>
  </si>
  <si>
    <t>C18-21</t>
  </si>
  <si>
    <t>Correct position of Q1,3 emitter indicated by red dot.</t>
  </si>
</sst>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color theme="1"/>
      <name val="Calibri"/>
      <family val="2"/>
      <scheme val="minor"/>
    </font>
    <font>
      <sz val="10"/>
      <name val="Calibri"/>
      <family val="2"/>
      <scheme val="minor"/>
    </font>
    <font>
      <sz val="6"/>
      <name val="Calibri"/>
      <family val="3"/>
      <charset val="128"/>
      <scheme val="minor"/>
    </font>
    <font>
      <b/>
      <sz val="10"/>
      <name val="Calibri"/>
      <family val="2"/>
      <scheme val="minor"/>
    </font>
    <font>
      <sz val="10"/>
      <color theme="6" tint="-0.499984740745262"/>
      <name val="Calibri"/>
      <family val="2"/>
      <scheme val="minor"/>
    </font>
    <font>
      <sz val="11"/>
      <color theme="1"/>
      <name val="Calibri"/>
      <family val="2"/>
      <scheme val="minor"/>
    </font>
    <font>
      <sz val="10"/>
      <color rgb="FF00B0F0"/>
      <name val="Calibri"/>
      <family val="2"/>
      <scheme val="minor"/>
    </font>
    <font>
      <u/>
      <sz val="11"/>
      <color theme="10"/>
      <name val="Calibri"/>
      <family val="2"/>
      <scheme val="minor"/>
    </font>
    <font>
      <sz val="10"/>
      <color theme="9" tint="-0.249977111117893"/>
      <name val="Calibri"/>
      <family val="2"/>
      <scheme val="minor"/>
    </font>
    <font>
      <b/>
      <sz val="11"/>
      <color theme="1"/>
      <name val="Calibri"/>
      <family val="2"/>
      <scheme val="minor"/>
    </font>
    <font>
      <sz val="11"/>
      <name val="Calibri"/>
      <family val="2"/>
      <scheme val="minor"/>
    </font>
    <font>
      <sz val="10"/>
      <color rgb="FFFF0000"/>
      <name val="Calibri"/>
      <family val="2"/>
      <scheme val="minor"/>
    </font>
  </fonts>
  <fills count="3">
    <fill>
      <patternFill patternType="none"/>
    </fill>
    <fill>
      <patternFill patternType="gray125"/>
    </fill>
    <fill>
      <patternFill patternType="solid">
        <fgColor theme="0" tint="-0.14999847407452621"/>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s>
  <cellStyleXfs count="3">
    <xf numFmtId="0" fontId="0" fillId="0" borderId="0"/>
    <xf numFmtId="0" fontId="5" fillId="0" borderId="0"/>
    <xf numFmtId="0" fontId="7" fillId="0" borderId="0" applyNumberFormat="0" applyFill="0" applyBorder="0" applyAlignment="0" applyProtection="0"/>
  </cellStyleXfs>
  <cellXfs count="35">
    <xf numFmtId="0" fontId="0" fillId="0" borderId="0" xfId="0"/>
    <xf numFmtId="0" fontId="1" fillId="0" borderId="0" xfId="0" applyFont="1" applyFill="1"/>
    <xf numFmtId="0" fontId="1" fillId="0" borderId="0" xfId="0" applyFont="1" applyFill="1" applyAlignment="1">
      <alignment horizontal="left"/>
    </xf>
    <xf numFmtId="0" fontId="1" fillId="0" borderId="0" xfId="0" applyFont="1" applyFill="1" applyAlignment="1">
      <alignment horizontal="center"/>
    </xf>
    <xf numFmtId="0" fontId="3" fillId="0" borderId="0" xfId="0" applyFont="1" applyFill="1" applyAlignment="1">
      <alignment horizontal="center"/>
    </xf>
    <xf numFmtId="0" fontId="3" fillId="0" borderId="0" xfId="0" applyFont="1" applyFill="1" applyAlignment="1">
      <alignment horizontal="left"/>
    </xf>
    <xf numFmtId="0" fontId="1" fillId="2" borderId="0" xfId="0" applyFont="1" applyFill="1" applyBorder="1" applyAlignment="1">
      <alignment horizontal="center"/>
    </xf>
    <xf numFmtId="0" fontId="1" fillId="0" borderId="0" xfId="0" applyFont="1" applyFill="1" applyBorder="1" applyAlignment="1">
      <alignment horizontal="center"/>
    </xf>
    <xf numFmtId="0" fontId="6" fillId="0" borderId="0" xfId="0" applyFont="1" applyFill="1" applyAlignment="1">
      <alignment horizontal="right"/>
    </xf>
    <xf numFmtId="0" fontId="8" fillId="0" borderId="0" xfId="0" applyFont="1" applyFill="1" applyAlignment="1">
      <alignment horizontal="right"/>
    </xf>
    <xf numFmtId="0" fontId="10" fillId="0" borderId="0" xfId="0" applyFont="1"/>
    <xf numFmtId="0" fontId="9" fillId="0" borderId="1" xfId="0" applyFont="1" applyBorder="1" applyAlignment="1">
      <alignment horizontal="center"/>
    </xf>
    <xf numFmtId="0" fontId="0" fillId="0" borderId="0" xfId="0" applyAlignment="1">
      <alignment horizontal="center"/>
    </xf>
    <xf numFmtId="1" fontId="10" fillId="0" borderId="0" xfId="0" applyNumberFormat="1" applyFont="1" applyAlignment="1">
      <alignment horizontal="center"/>
    </xf>
    <xf numFmtId="0" fontId="10" fillId="0" borderId="0" xfId="0" applyFont="1" applyAlignment="1">
      <alignment horizontal="center"/>
    </xf>
    <xf numFmtId="1" fontId="0" fillId="0" borderId="0" xfId="0" applyNumberFormat="1" applyAlignment="1">
      <alignment horizontal="center"/>
    </xf>
    <xf numFmtId="0" fontId="1" fillId="0" borderId="0" xfId="0" applyFont="1" applyFill="1" applyAlignment="1">
      <alignment horizontal="right"/>
    </xf>
    <xf numFmtId="0" fontId="1" fillId="2" borderId="0" xfId="0" applyFont="1" applyFill="1" applyAlignment="1">
      <alignment horizontal="center"/>
    </xf>
    <xf numFmtId="0" fontId="1" fillId="0" borderId="3" xfId="0" applyFont="1" applyFill="1" applyBorder="1" applyAlignment="1">
      <alignment horizontal="center"/>
    </xf>
    <xf numFmtId="0" fontId="1" fillId="2" borderId="3" xfId="0" applyFont="1" applyFill="1" applyBorder="1" applyAlignment="1">
      <alignment horizontal="center"/>
    </xf>
    <xf numFmtId="0" fontId="4" fillId="0" borderId="4" xfId="0" applyFont="1" applyFill="1" applyBorder="1" applyAlignment="1">
      <alignment horizontal="left" wrapText="1"/>
    </xf>
    <xf numFmtId="0" fontId="1" fillId="0" borderId="5" xfId="0" applyFont="1" applyFill="1" applyBorder="1" applyAlignment="1">
      <alignment horizontal="center"/>
    </xf>
    <xf numFmtId="0" fontId="4" fillId="0" borderId="6" xfId="0" applyFont="1" applyFill="1" applyBorder="1" applyAlignment="1">
      <alignment horizontal="left" wrapText="1"/>
    </xf>
    <xf numFmtId="0" fontId="4" fillId="0" borderId="6" xfId="0" applyFont="1" applyFill="1" applyBorder="1" applyAlignment="1">
      <alignment horizontal="left"/>
    </xf>
    <xf numFmtId="0" fontId="1" fillId="0" borderId="7" xfId="0" applyFont="1" applyFill="1" applyBorder="1" applyAlignment="1">
      <alignment horizontal="center"/>
    </xf>
    <xf numFmtId="0" fontId="1" fillId="0" borderId="8" xfId="0" applyFont="1" applyFill="1" applyBorder="1" applyAlignment="1">
      <alignment horizontal="center"/>
    </xf>
    <xf numFmtId="0" fontId="1" fillId="2" borderId="8" xfId="0" applyFont="1" applyFill="1" applyBorder="1" applyAlignment="1">
      <alignment horizontal="center"/>
    </xf>
    <xf numFmtId="0" fontId="11" fillId="0" borderId="0" xfId="0" applyFont="1" applyFill="1" applyAlignment="1">
      <alignment horizontal="left"/>
    </xf>
    <xf numFmtId="0" fontId="11" fillId="0" borderId="2" xfId="0" applyFont="1" applyFill="1" applyBorder="1" applyAlignment="1">
      <alignment horizontal="center"/>
    </xf>
    <xf numFmtId="0" fontId="11" fillId="0" borderId="5" xfId="0" applyFont="1" applyFill="1" applyBorder="1" applyAlignment="1">
      <alignment horizontal="center"/>
    </xf>
    <xf numFmtId="0" fontId="11" fillId="0" borderId="3" xfId="0" applyFont="1" applyFill="1" applyBorder="1" applyAlignment="1">
      <alignment horizontal="center"/>
    </xf>
    <xf numFmtId="0" fontId="11" fillId="0" borderId="0" xfId="0" applyFont="1" applyFill="1" applyBorder="1" applyAlignment="1">
      <alignment horizontal="center"/>
    </xf>
    <xf numFmtId="0" fontId="1" fillId="0" borderId="9" xfId="0" applyFont="1" applyFill="1" applyBorder="1" applyAlignment="1">
      <alignment horizontal="center"/>
    </xf>
    <xf numFmtId="0" fontId="4" fillId="0" borderId="10" xfId="0" applyFont="1" applyFill="1" applyBorder="1" applyAlignment="1">
      <alignment horizontal="left" wrapText="1"/>
    </xf>
    <xf numFmtId="0" fontId="4" fillId="0" borderId="11" xfId="0" applyFont="1" applyFill="1" applyBorder="1" applyAlignment="1">
      <alignment horizontal="left" wrapText="1"/>
    </xf>
  </cellXfs>
  <cellStyles count="3">
    <cellStyle name="Hyperlink 2" xfId="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2</xdr:col>
      <xdr:colOff>0</xdr:colOff>
      <xdr:row>3</xdr:row>
      <xdr:rowOff>0</xdr:rowOff>
    </xdr:from>
    <xdr:to>
      <xdr:col>11</xdr:col>
      <xdr:colOff>0</xdr:colOff>
      <xdr:row>24</xdr:row>
      <xdr:rowOff>0</xdr:rowOff>
    </xdr:to>
    <xdr:sp macro="" textlink="">
      <xdr:nvSpPr>
        <xdr:cNvPr id="2" name="TextBox 1"/>
        <xdr:cNvSpPr txBox="1"/>
      </xdr:nvSpPr>
      <xdr:spPr>
        <a:xfrm>
          <a:off x="1371600" y="514350"/>
          <a:ext cx="6172200" cy="3600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1800"/>
            <a:t>BOM for RJM Audio Phonoclone</a:t>
          </a:r>
        </a:p>
        <a:p>
          <a:pPr algn="ctr"/>
          <a:endParaRPr kumimoji="1" lang="en-US" altLang="ja-JP" sz="1100"/>
        </a:p>
        <a:p>
          <a:pPr algn="ctr"/>
          <a:r>
            <a:rPr kumimoji="1" lang="en-US" altLang="ja-JP" sz="1100" i="1"/>
            <a:t>board revision</a:t>
          </a:r>
          <a:r>
            <a:rPr kumimoji="1" lang="en-US" altLang="ja-JP" sz="1100" i="1" baseline="0"/>
            <a:t> </a:t>
          </a:r>
          <a:r>
            <a:rPr kumimoji="1" lang="en-US" altLang="ja-JP" sz="1100" i="1"/>
            <a:t>44s</a:t>
          </a:r>
        </a:p>
        <a:p>
          <a:pPr algn="ctr"/>
          <a:endParaRPr kumimoji="1" lang="en-US" altLang="ja-JP" sz="1100" i="1"/>
        </a:p>
        <a:p>
          <a:pPr algn="ctr"/>
          <a:endParaRPr kumimoji="1" lang="en-US" altLang="ja-JP" sz="1100"/>
        </a:p>
        <a:p>
          <a:pPr algn="ctr"/>
          <a:r>
            <a:rPr kumimoji="1" lang="en-US" altLang="ja-JP" sz="1100"/>
            <a:t>Please report errors or outdated information to : rjm003.geo@yahoo.com</a:t>
          </a:r>
        </a:p>
        <a:p>
          <a:pPr algn="ctr"/>
          <a:endParaRPr kumimoji="1" lang="en-US" altLang="ja-JP" sz="1100"/>
        </a:p>
        <a:p>
          <a:pPr algn="ctr"/>
          <a:endParaRPr kumimoji="1" lang="en-US" altLang="ja-JP" sz="1100"/>
        </a:p>
        <a:p>
          <a:pPr algn="ctr"/>
          <a:r>
            <a:rPr kumimoji="1" lang="en-US" altLang="ja-JP" sz="1100" i="1"/>
            <a:t>for more information, please visit</a:t>
          </a:r>
          <a:endParaRPr kumimoji="1" lang="en-US" altLang="ja-JP" sz="1100"/>
        </a:p>
        <a:p>
          <a:pPr algn="ctr"/>
          <a:endParaRPr kumimoji="1" lang="en-US" altLang="ja-JP" sz="1100"/>
        </a:p>
        <a:p>
          <a:pPr algn="ctr"/>
          <a:endParaRPr kumimoji="1" lang="en-US" altLang="ja-JP" sz="1100"/>
        </a:p>
        <a:p>
          <a:pPr algn="ctr"/>
          <a:r>
            <a:rPr lang="en-US" altLang="ja-JP">
              <a:hlinkClick xmlns:r="http://schemas.openxmlformats.org/officeDocument/2006/relationships" r:id=""/>
            </a:rPr>
            <a:t>http://phonoclone.com/pcb.html</a:t>
          </a:r>
        </a:p>
        <a:p>
          <a:pPr algn="ct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10</xdr:col>
      <xdr:colOff>8795</xdr:colOff>
      <xdr:row>29</xdr:row>
      <xdr:rowOff>25602</xdr:rowOff>
    </xdr:to>
    <xdr:pic>
      <xdr:nvPicPr>
        <xdr:cNvPr id="2" name="Picture 1"/>
        <xdr:cNvPicPr>
          <a:picLocks noChangeAspect="1"/>
        </xdr:cNvPicPr>
      </xdr:nvPicPr>
      <xdr:blipFill>
        <a:blip xmlns:r="http://schemas.openxmlformats.org/officeDocument/2006/relationships" r:embed="rId1"/>
        <a:stretch>
          <a:fillRect/>
        </a:stretch>
      </xdr:blipFill>
      <xdr:spPr>
        <a:xfrm>
          <a:off x="647700" y="542925"/>
          <a:ext cx="5838095" cy="47309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28</xdr:col>
      <xdr:colOff>66675</xdr:colOff>
      <xdr:row>3</xdr:row>
      <xdr:rowOff>133350</xdr:rowOff>
    </xdr:from>
    <xdr:to>
      <xdr:col>33</xdr:col>
      <xdr:colOff>466725</xdr:colOff>
      <xdr:row>9</xdr:row>
      <xdr:rowOff>57150</xdr:rowOff>
    </xdr:to>
    <xdr:sp macro="" textlink="">
      <xdr:nvSpPr>
        <xdr:cNvPr id="2" name="TextBox 1"/>
        <xdr:cNvSpPr txBox="1"/>
      </xdr:nvSpPr>
      <xdr:spPr>
        <a:xfrm>
          <a:off x="17135475" y="704850"/>
          <a:ext cx="3448050" cy="1066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Some parts are mislabled due to the limitations of the software</a:t>
          </a:r>
          <a:r>
            <a:rPr lang="en-US" sz="1100" baseline="0"/>
            <a:t> packages and/or minor adjustments in the BOM</a:t>
          </a:r>
        </a:p>
        <a:p>
          <a:endParaRPr lang="en-US" sz="1100" baseline="0"/>
        </a:p>
        <a:p>
          <a:r>
            <a:rPr lang="en-US" sz="1100" baseline="0"/>
            <a:t>Schematic is for reference only.</a:t>
          </a:r>
        </a:p>
      </xdr:txBody>
    </xdr:sp>
    <xdr:clientData/>
  </xdr:twoCellAnchor>
  <xdr:twoCellAnchor editAs="oneCell">
    <xdr:from>
      <xdr:col>1</xdr:col>
      <xdr:colOff>0</xdr:colOff>
      <xdr:row>3</xdr:row>
      <xdr:rowOff>1</xdr:rowOff>
    </xdr:from>
    <xdr:to>
      <xdr:col>17</xdr:col>
      <xdr:colOff>565372</xdr:colOff>
      <xdr:row>43</xdr:row>
      <xdr:rowOff>118144</xdr:rowOff>
    </xdr:to>
    <xdr:pic>
      <xdr:nvPicPr>
        <xdr:cNvPr id="3" name="Picture 2"/>
        <xdr:cNvPicPr>
          <a:picLocks noChangeAspect="1"/>
        </xdr:cNvPicPr>
      </xdr:nvPicPr>
      <xdr:blipFill>
        <a:blip xmlns:r="http://schemas.openxmlformats.org/officeDocument/2006/relationships" r:embed="rId1"/>
        <a:stretch>
          <a:fillRect/>
        </a:stretch>
      </xdr:blipFill>
      <xdr:spPr>
        <a:xfrm>
          <a:off x="647700" y="542926"/>
          <a:ext cx="10928572" cy="735714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36</xdr:row>
      <xdr:rowOff>0</xdr:rowOff>
    </xdr:from>
    <xdr:to>
      <xdr:col>3</xdr:col>
      <xdr:colOff>1076325</xdr:colOff>
      <xdr:row>47</xdr:row>
      <xdr:rowOff>85725</xdr:rowOff>
    </xdr:to>
    <xdr:sp macro="" textlink="">
      <xdr:nvSpPr>
        <xdr:cNvPr id="3" name="TextBox 2"/>
        <xdr:cNvSpPr txBox="1"/>
      </xdr:nvSpPr>
      <xdr:spPr>
        <a:xfrm>
          <a:off x="1195388" y="6000750"/>
          <a:ext cx="3690937" cy="191928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Additional</a:t>
          </a:r>
          <a:r>
            <a:rPr lang="en-US" sz="1100" baseline="0"/>
            <a:t> parts,</a:t>
          </a:r>
        </a:p>
        <a:p>
          <a:endParaRPr lang="en-US" sz="1100" baseline="0"/>
        </a:p>
        <a:p>
          <a:r>
            <a:rPr lang="en-US" sz="1100" baseline="0"/>
            <a:t>Standoffs and M3 screws for mounting the boards.</a:t>
          </a:r>
        </a:p>
        <a:p>
          <a:r>
            <a:rPr lang="en-US" sz="1100" baseline="0"/>
            <a:t>Case (with power switch, fuse, IEC power socket).</a:t>
          </a:r>
        </a:p>
        <a:p>
          <a:r>
            <a:rPr lang="en-US" sz="1100" baseline="0"/>
            <a:t>RCA jacks x4</a:t>
          </a:r>
        </a:p>
        <a:p>
          <a:r>
            <a:rPr lang="en-US" sz="1100" baseline="0"/>
            <a:t>Internal chassis wiring</a:t>
          </a:r>
        </a:p>
        <a:p>
          <a:r>
            <a:rPr lang="en-US" sz="1100" baseline="0"/>
            <a:t>Ground lug (M4 bolt)</a:t>
          </a:r>
        </a:p>
        <a:p>
          <a:endParaRPr lang="en-US" sz="1100"/>
        </a:p>
        <a:p>
          <a:r>
            <a:rPr lang="en-US" sz="1100"/>
            <a:t>see the construction guide for details,</a:t>
          </a:r>
        </a:p>
        <a:p>
          <a:r>
            <a:rPr lang="en-US" sz="1100"/>
            <a:t>http://phonoclone.com/diy-guide.html</a:t>
          </a:r>
        </a:p>
      </xdr:txBody>
    </xdr:sp>
    <xdr:clientData/>
  </xdr:twoCellAnchor>
  <xdr:twoCellAnchor>
    <xdr:from>
      <xdr:col>4</xdr:col>
      <xdr:colOff>747713</xdr:colOff>
      <xdr:row>33</xdr:row>
      <xdr:rowOff>47625</xdr:rowOff>
    </xdr:from>
    <xdr:to>
      <xdr:col>7</xdr:col>
      <xdr:colOff>1276351</xdr:colOff>
      <xdr:row>49</xdr:row>
      <xdr:rowOff>66735</xdr:rowOff>
    </xdr:to>
    <xdr:grpSp>
      <xdr:nvGrpSpPr>
        <xdr:cNvPr id="5" name="Group 4"/>
        <xdr:cNvGrpSpPr/>
      </xdr:nvGrpSpPr>
      <xdr:grpSpPr>
        <a:xfrm>
          <a:off x="5691188" y="5410200"/>
          <a:ext cx="4062413" cy="2609910"/>
          <a:chOff x="2286000" y="1905000"/>
          <a:chExt cx="4419600" cy="2686110"/>
        </a:xfrm>
      </xdr:grpSpPr>
      <xdr:cxnSp macro="">
        <xdr:nvCxnSpPr>
          <xdr:cNvPr id="6" name="Straight Connector 5"/>
          <xdr:cNvCxnSpPr/>
        </xdr:nvCxnSpPr>
        <xdr:spPr>
          <a:xfrm flipV="1">
            <a:off x="5257800" y="3505201"/>
            <a:ext cx="0" cy="606645"/>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7" name="Straight Connector 6"/>
          <xdr:cNvCxnSpPr/>
        </xdr:nvCxnSpPr>
        <xdr:spPr>
          <a:xfrm flipV="1">
            <a:off x="3962400" y="2514602"/>
            <a:ext cx="2" cy="1676398"/>
          </a:xfrm>
          <a:prstGeom prst="line">
            <a:avLst/>
          </a:prstGeom>
          <a:ln w="12700">
            <a:solidFill>
              <a:schemeClr val="tx1"/>
            </a:solidFill>
          </a:ln>
          <a:effectLst/>
        </xdr:spPr>
        <xdr:style>
          <a:lnRef idx="2">
            <a:schemeClr val="accent6"/>
          </a:lnRef>
          <a:fillRef idx="0">
            <a:schemeClr val="accent6"/>
          </a:fillRef>
          <a:effectRef idx="1">
            <a:schemeClr val="accent6"/>
          </a:effectRef>
          <a:fontRef idx="minor">
            <a:schemeClr val="tx1"/>
          </a:fontRef>
        </xdr:style>
      </xdr:cxnSp>
      <xdr:cxnSp macro="">
        <xdr:nvCxnSpPr>
          <xdr:cNvPr id="8" name="Straight Connector 7"/>
          <xdr:cNvCxnSpPr/>
        </xdr:nvCxnSpPr>
        <xdr:spPr>
          <a:xfrm flipV="1">
            <a:off x="3886200" y="2514602"/>
            <a:ext cx="2" cy="1676398"/>
          </a:xfrm>
          <a:prstGeom prst="line">
            <a:avLst/>
          </a:prstGeom>
          <a:ln w="12700">
            <a:solidFill>
              <a:schemeClr val="tx1"/>
            </a:solidFill>
          </a:ln>
          <a:effectLst/>
        </xdr:spPr>
        <xdr:style>
          <a:lnRef idx="2">
            <a:schemeClr val="accent6"/>
          </a:lnRef>
          <a:fillRef idx="0">
            <a:schemeClr val="accent6"/>
          </a:fillRef>
          <a:effectRef idx="1">
            <a:schemeClr val="accent6"/>
          </a:effectRef>
          <a:fontRef idx="minor">
            <a:schemeClr val="tx1"/>
          </a:fontRef>
        </xdr:style>
      </xdr:cxnSp>
      <xdr:sp macro="" textlink="">
        <xdr:nvSpPr>
          <xdr:cNvPr id="9" name="TextBox 360"/>
          <xdr:cNvSpPr txBox="1"/>
        </xdr:nvSpPr>
        <xdr:spPr>
          <a:xfrm>
            <a:off x="3276600" y="1905000"/>
            <a:ext cx="1563752" cy="578290"/>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000"/>
              <a:t>Toroid Power Transformer</a:t>
            </a:r>
          </a:p>
          <a:p>
            <a:pPr algn="ctr"/>
            <a:r>
              <a:rPr lang="en-US" sz="1000"/>
              <a:t>25~50 VA 2x12 VAC</a:t>
            </a:r>
          </a:p>
        </xdr:txBody>
      </xdr:sp>
      <xdr:sp macro="" textlink="">
        <xdr:nvSpPr>
          <xdr:cNvPr id="10" name="TextBox 361"/>
          <xdr:cNvSpPr txBox="1"/>
        </xdr:nvSpPr>
        <xdr:spPr>
          <a:xfrm>
            <a:off x="4509449" y="4191000"/>
            <a:ext cx="1524000" cy="400110"/>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000"/>
              <a:t>200 V 3A Bridge Rectifier x2</a:t>
            </a:r>
          </a:p>
        </xdr:txBody>
      </xdr:sp>
      <xdr:cxnSp macro="">
        <xdr:nvCxnSpPr>
          <xdr:cNvPr id="11" name="Straight Connector 10"/>
          <xdr:cNvCxnSpPr/>
        </xdr:nvCxnSpPr>
        <xdr:spPr>
          <a:xfrm flipH="1" flipV="1">
            <a:off x="2895600" y="4038598"/>
            <a:ext cx="838200" cy="2"/>
          </a:xfrm>
          <a:prstGeom prst="line">
            <a:avLst/>
          </a:prstGeom>
          <a:ln w="12700">
            <a:tailEnd type="oval" w="sm" len="sm"/>
          </a:ln>
          <a:effectLst/>
        </xdr:spPr>
        <xdr:style>
          <a:lnRef idx="2">
            <a:schemeClr val="dk1"/>
          </a:lnRef>
          <a:fillRef idx="0">
            <a:schemeClr val="dk1"/>
          </a:fillRef>
          <a:effectRef idx="1">
            <a:schemeClr val="dk1"/>
          </a:effectRef>
          <a:fontRef idx="minor">
            <a:schemeClr val="tx1"/>
          </a:fontRef>
        </xdr:style>
      </xdr:cxnSp>
      <xdr:cxnSp macro="">
        <xdr:nvCxnSpPr>
          <xdr:cNvPr id="12" name="Straight Connector 11"/>
          <xdr:cNvCxnSpPr/>
        </xdr:nvCxnSpPr>
        <xdr:spPr>
          <a:xfrm>
            <a:off x="4114800" y="4114798"/>
            <a:ext cx="1139933" cy="0"/>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13" name="Straight Connector 12"/>
          <xdr:cNvCxnSpPr/>
        </xdr:nvCxnSpPr>
        <xdr:spPr>
          <a:xfrm>
            <a:off x="4076700" y="3505200"/>
            <a:ext cx="1181100" cy="0"/>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14" name="Straight Connector 13"/>
          <xdr:cNvCxnSpPr/>
        </xdr:nvCxnSpPr>
        <xdr:spPr>
          <a:xfrm>
            <a:off x="4114800" y="3200400"/>
            <a:ext cx="1143000" cy="0"/>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15" name="Straight Connector 14"/>
          <xdr:cNvCxnSpPr>
            <a:stCxn id="17" idx="0"/>
          </xdr:cNvCxnSpPr>
        </xdr:nvCxnSpPr>
        <xdr:spPr>
          <a:xfrm>
            <a:off x="4076700" y="2590800"/>
            <a:ext cx="1181100" cy="0"/>
          </a:xfrm>
          <a:prstGeom prst="line">
            <a:avLst/>
          </a:prstGeom>
          <a:ln w="12700"/>
          <a:effectLst/>
        </xdr:spPr>
        <xdr:style>
          <a:lnRef idx="2">
            <a:schemeClr val="dk1"/>
          </a:lnRef>
          <a:fillRef idx="0">
            <a:schemeClr val="dk1"/>
          </a:fillRef>
          <a:effectRef idx="1">
            <a:schemeClr val="dk1"/>
          </a:effectRef>
          <a:fontRef idx="minor">
            <a:schemeClr val="tx1"/>
          </a:fontRef>
        </xdr:style>
      </xdr:cxnSp>
      <xdr:sp macro="" textlink="">
        <xdr:nvSpPr>
          <xdr:cNvPr id="16" name="Rectangle 15"/>
          <xdr:cNvSpPr/>
        </xdr:nvSpPr>
        <xdr:spPr>
          <a:xfrm>
            <a:off x="3733800" y="2667000"/>
            <a:ext cx="76200" cy="1371600"/>
          </a:xfrm>
          <a:prstGeom prst="rect">
            <a:avLst/>
          </a:prstGeom>
          <a:solidFill>
            <a:schemeClr val="tx1"/>
          </a:solidFill>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sp macro="" textlink="">
        <xdr:nvSpPr>
          <xdr:cNvPr id="17" name="Rectangle 16"/>
          <xdr:cNvSpPr/>
        </xdr:nvSpPr>
        <xdr:spPr>
          <a:xfrm>
            <a:off x="4038600" y="2590800"/>
            <a:ext cx="76200" cy="609600"/>
          </a:xfrm>
          <a:prstGeom prst="rect">
            <a:avLst/>
          </a:prstGeom>
          <a:solidFill>
            <a:schemeClr val="tx1"/>
          </a:solidFill>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solidFill>
                <a:schemeClr val="tx1"/>
              </a:solidFill>
            </a:endParaRPr>
          </a:p>
        </xdr:txBody>
      </xdr:sp>
      <xdr:sp macro="" textlink="">
        <xdr:nvSpPr>
          <xdr:cNvPr id="18" name="Rectangle 17"/>
          <xdr:cNvSpPr/>
        </xdr:nvSpPr>
        <xdr:spPr>
          <a:xfrm>
            <a:off x="4038600" y="3505200"/>
            <a:ext cx="76200" cy="609600"/>
          </a:xfrm>
          <a:prstGeom prst="rect">
            <a:avLst/>
          </a:prstGeom>
          <a:solidFill>
            <a:schemeClr val="tx1"/>
          </a:solidFill>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solidFill>
                <a:schemeClr val="tx1"/>
              </a:solidFill>
            </a:endParaRPr>
          </a:p>
        </xdr:txBody>
      </xdr:sp>
      <xdr:cxnSp macro="">
        <xdr:nvCxnSpPr>
          <xdr:cNvPr id="19" name="Straight Connector 18"/>
          <xdr:cNvCxnSpPr/>
        </xdr:nvCxnSpPr>
        <xdr:spPr>
          <a:xfrm flipV="1">
            <a:off x="4953000" y="2895604"/>
            <a:ext cx="0" cy="380997"/>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20" name="Straight Connector 19"/>
          <xdr:cNvCxnSpPr/>
        </xdr:nvCxnSpPr>
        <xdr:spPr>
          <a:xfrm flipH="1">
            <a:off x="4953000" y="3782630"/>
            <a:ext cx="1066800" cy="0"/>
          </a:xfrm>
          <a:prstGeom prst="line">
            <a:avLst/>
          </a:prstGeom>
          <a:ln w="12700">
            <a:headEnd type="oval" w="sm" len="sm"/>
            <a:tailEnd type="none" w="sm" len="sm"/>
          </a:ln>
          <a:effectLst/>
        </xdr:spPr>
        <xdr:style>
          <a:lnRef idx="2">
            <a:schemeClr val="dk1"/>
          </a:lnRef>
          <a:fillRef idx="0">
            <a:schemeClr val="dk1"/>
          </a:fillRef>
          <a:effectRef idx="1">
            <a:schemeClr val="dk1"/>
          </a:effectRef>
          <a:fontRef idx="minor">
            <a:schemeClr val="tx1"/>
          </a:fontRef>
        </xdr:style>
      </xdr:cxnSp>
      <xdr:cxnSp macro="">
        <xdr:nvCxnSpPr>
          <xdr:cNvPr id="21" name="Straight Connector 20"/>
          <xdr:cNvCxnSpPr/>
        </xdr:nvCxnSpPr>
        <xdr:spPr>
          <a:xfrm flipV="1">
            <a:off x="5257800" y="2590801"/>
            <a:ext cx="0" cy="606645"/>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22" name="Straight Connector 21"/>
          <xdr:cNvCxnSpPr/>
        </xdr:nvCxnSpPr>
        <xdr:spPr>
          <a:xfrm>
            <a:off x="4953000" y="2895600"/>
            <a:ext cx="1066800" cy="0"/>
          </a:xfrm>
          <a:prstGeom prst="line">
            <a:avLst/>
          </a:prstGeom>
          <a:ln w="12700">
            <a:tailEnd type="oval" w="sm" len="sm"/>
          </a:ln>
          <a:effectLst/>
        </xdr:spPr>
        <xdr:style>
          <a:lnRef idx="2">
            <a:schemeClr val="dk1"/>
          </a:lnRef>
          <a:fillRef idx="0">
            <a:schemeClr val="dk1"/>
          </a:fillRef>
          <a:effectRef idx="1">
            <a:schemeClr val="dk1"/>
          </a:effectRef>
          <a:fontRef idx="minor">
            <a:schemeClr val="tx1"/>
          </a:fontRef>
        </xdr:style>
      </xdr:cxnSp>
      <xdr:grpSp>
        <xdr:nvGrpSpPr>
          <xdr:cNvPr id="23" name="Group 22"/>
          <xdr:cNvGrpSpPr/>
        </xdr:nvGrpSpPr>
        <xdr:grpSpPr>
          <a:xfrm>
            <a:off x="5105400" y="2743201"/>
            <a:ext cx="304800" cy="304807"/>
            <a:chOff x="4559039" y="2361419"/>
            <a:chExt cx="462541" cy="454209"/>
          </a:xfrm>
        </xdr:grpSpPr>
        <xdr:sp macro="" textlink="">
          <xdr:nvSpPr>
            <xdr:cNvPr id="46" name="Snip Single Corner Rectangle 45"/>
            <xdr:cNvSpPr/>
          </xdr:nvSpPr>
          <xdr:spPr>
            <a:xfrm rot="2678662">
              <a:off x="4572000" y="2361419"/>
              <a:ext cx="449580" cy="449580"/>
            </a:xfrm>
            <a:prstGeom prst="snip1Rect">
              <a:avLst/>
            </a:prstGeom>
            <a:solidFill>
              <a:schemeClr val="bg1"/>
            </a:solid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nvGrpSpPr>
            <xdr:cNvPr id="47" name="Group 46"/>
            <xdr:cNvGrpSpPr/>
          </xdr:nvGrpSpPr>
          <xdr:grpSpPr>
            <a:xfrm rot="5400000">
              <a:off x="4762853" y="2369959"/>
              <a:ext cx="64226" cy="64226"/>
              <a:chOff x="4762846" y="2369952"/>
              <a:chExt cx="64226" cy="64226"/>
            </a:xfrm>
          </xdr:grpSpPr>
          <xdr:sp macro="" textlink="">
            <xdr:nvSpPr>
              <xdr:cNvPr id="55" name="Arc 54"/>
              <xdr:cNvSpPr/>
            </xdr:nvSpPr>
            <xdr:spPr>
              <a:xfrm rot="16200000">
                <a:off x="4778902" y="2386009"/>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sp macro="" textlink="">
            <xdr:nvSpPr>
              <xdr:cNvPr id="56" name="Arc 55"/>
              <xdr:cNvSpPr/>
            </xdr:nvSpPr>
            <xdr:spPr>
              <a:xfrm rot="5400000">
                <a:off x="4778902" y="2353896"/>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grpSp>
        <xdr:grpSp>
          <xdr:nvGrpSpPr>
            <xdr:cNvPr id="48" name="Group 47"/>
            <xdr:cNvGrpSpPr/>
          </xdr:nvGrpSpPr>
          <xdr:grpSpPr>
            <a:xfrm rot="5400000">
              <a:off x="4762853" y="2751402"/>
              <a:ext cx="64226" cy="64226"/>
              <a:chOff x="4762846" y="2751395"/>
              <a:chExt cx="64226" cy="64226"/>
            </a:xfrm>
          </xdr:grpSpPr>
          <xdr:sp macro="" textlink="">
            <xdr:nvSpPr>
              <xdr:cNvPr id="53" name="Arc 52"/>
              <xdr:cNvSpPr/>
            </xdr:nvSpPr>
            <xdr:spPr>
              <a:xfrm rot="16200000">
                <a:off x="4778902" y="2767452"/>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sp macro="" textlink="">
            <xdr:nvSpPr>
              <xdr:cNvPr id="54" name="Arc 53"/>
              <xdr:cNvSpPr/>
            </xdr:nvSpPr>
            <xdr:spPr>
              <a:xfrm rot="5400000">
                <a:off x="4778902" y="2735339"/>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grpSp>
        <xdr:cxnSp macro="">
          <xdr:nvCxnSpPr>
            <xdr:cNvPr id="49" name="Straight Connector 48"/>
            <xdr:cNvCxnSpPr/>
          </xdr:nvCxnSpPr>
          <xdr:spPr>
            <a:xfrm flipH="1">
              <a:off x="4559039" y="2598411"/>
              <a:ext cx="97097" cy="0"/>
            </a:xfrm>
            <a:prstGeom prst="line">
              <a:avLst/>
            </a:prstGeom>
            <a:ln w="12700"/>
            <a:effectLst/>
          </xdr:spPr>
          <xdr:style>
            <a:lnRef idx="2">
              <a:schemeClr val="dk1"/>
            </a:lnRef>
            <a:fillRef idx="0">
              <a:schemeClr val="dk1"/>
            </a:fillRef>
            <a:effectRef idx="1">
              <a:schemeClr val="dk1"/>
            </a:effectRef>
            <a:fontRef idx="minor">
              <a:schemeClr val="tx1"/>
            </a:fontRef>
          </xdr:style>
        </xdr:cxnSp>
        <xdr:grpSp>
          <xdr:nvGrpSpPr>
            <xdr:cNvPr id="50" name="Group 49"/>
            <xdr:cNvGrpSpPr/>
          </xdr:nvGrpSpPr>
          <xdr:grpSpPr>
            <a:xfrm rot="5400000">
              <a:off x="4929832" y="2552017"/>
              <a:ext cx="89916" cy="89916"/>
              <a:chOff x="4929832" y="2552017"/>
              <a:chExt cx="89916" cy="89916"/>
            </a:xfrm>
          </xdr:grpSpPr>
          <xdr:cxnSp macro="">
            <xdr:nvCxnSpPr>
              <xdr:cNvPr id="51" name="Straight Connector 50"/>
              <xdr:cNvCxnSpPr/>
            </xdr:nvCxnSpPr>
            <xdr:spPr>
              <a:xfrm rot="16200000" flipH="1">
                <a:off x="4929832" y="2596975"/>
                <a:ext cx="89916" cy="0"/>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52" name="Straight Connector 51"/>
              <xdr:cNvCxnSpPr/>
            </xdr:nvCxnSpPr>
            <xdr:spPr>
              <a:xfrm rot="16200000">
                <a:off x="4974790" y="2552017"/>
                <a:ext cx="0" cy="89916"/>
              </a:xfrm>
              <a:prstGeom prst="line">
                <a:avLst/>
              </a:prstGeom>
              <a:ln w="12700"/>
              <a:effectLst/>
            </xdr:spPr>
            <xdr:style>
              <a:lnRef idx="2">
                <a:schemeClr val="dk1"/>
              </a:lnRef>
              <a:fillRef idx="0">
                <a:schemeClr val="dk1"/>
              </a:fillRef>
              <a:effectRef idx="1">
                <a:schemeClr val="dk1"/>
              </a:effectRef>
              <a:fontRef idx="minor">
                <a:schemeClr val="tx1"/>
              </a:fontRef>
            </xdr:style>
          </xdr:cxnSp>
        </xdr:grpSp>
      </xdr:grpSp>
      <xdr:cxnSp macro="">
        <xdr:nvCxnSpPr>
          <xdr:cNvPr id="24" name="Straight Connector 23"/>
          <xdr:cNvCxnSpPr/>
        </xdr:nvCxnSpPr>
        <xdr:spPr>
          <a:xfrm flipH="1" flipV="1">
            <a:off x="2895600" y="2667000"/>
            <a:ext cx="838200" cy="2"/>
          </a:xfrm>
          <a:prstGeom prst="line">
            <a:avLst/>
          </a:prstGeom>
          <a:ln w="12700">
            <a:tailEnd type="oval" w="sm" len="sm"/>
          </a:ln>
          <a:effectLst/>
        </xdr:spPr>
        <xdr:style>
          <a:lnRef idx="2">
            <a:schemeClr val="dk1"/>
          </a:lnRef>
          <a:fillRef idx="0">
            <a:schemeClr val="dk1"/>
          </a:fillRef>
          <a:effectRef idx="1">
            <a:schemeClr val="dk1"/>
          </a:effectRef>
          <a:fontRef idx="minor">
            <a:schemeClr val="tx1"/>
          </a:fontRef>
        </xdr:style>
      </xdr:cxnSp>
      <xdr:sp macro="" textlink="">
        <xdr:nvSpPr>
          <xdr:cNvPr id="25" name="TextBox 399"/>
          <xdr:cNvSpPr txBox="1"/>
        </xdr:nvSpPr>
        <xdr:spPr>
          <a:xfrm>
            <a:off x="6019800" y="2761911"/>
            <a:ext cx="685800" cy="1169551"/>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000"/>
              <a:t>V++</a:t>
            </a:r>
          </a:p>
          <a:p>
            <a:endParaRPr lang="en-US" sz="1000"/>
          </a:p>
          <a:p>
            <a:r>
              <a:rPr lang="en-US" sz="1000"/>
              <a:t>COM</a:t>
            </a:r>
          </a:p>
          <a:p>
            <a:endParaRPr lang="en-US" sz="1000"/>
          </a:p>
          <a:p>
            <a:r>
              <a:rPr lang="en-US" sz="1000"/>
              <a:t>COM</a:t>
            </a:r>
          </a:p>
          <a:p>
            <a:endParaRPr lang="en-US" sz="1000"/>
          </a:p>
          <a:p>
            <a:r>
              <a:rPr lang="en-US" sz="1000"/>
              <a:t>V--</a:t>
            </a:r>
          </a:p>
        </xdr:txBody>
      </xdr:sp>
      <xdr:sp macro="" textlink="">
        <xdr:nvSpPr>
          <xdr:cNvPr id="26" name="TextBox 400"/>
          <xdr:cNvSpPr txBox="1"/>
        </xdr:nvSpPr>
        <xdr:spPr>
          <a:xfrm>
            <a:off x="2286000" y="2590800"/>
            <a:ext cx="609600" cy="246221"/>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a:r>
              <a:rPr lang="en-US" sz="1000"/>
              <a:t>AC</a:t>
            </a:r>
          </a:p>
        </xdr:txBody>
      </xdr:sp>
      <xdr:sp macro="" textlink="">
        <xdr:nvSpPr>
          <xdr:cNvPr id="27" name="TextBox 401"/>
          <xdr:cNvSpPr txBox="1"/>
        </xdr:nvSpPr>
        <xdr:spPr>
          <a:xfrm>
            <a:off x="2286000" y="3944779"/>
            <a:ext cx="609600" cy="246221"/>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a:r>
              <a:rPr lang="en-US" sz="1000"/>
              <a:t>AC</a:t>
            </a:r>
          </a:p>
        </xdr:txBody>
      </xdr:sp>
      <xdr:sp macro="" textlink="">
        <xdr:nvSpPr>
          <xdr:cNvPr id="28" name="Oval 27"/>
          <xdr:cNvSpPr/>
        </xdr:nvSpPr>
        <xdr:spPr>
          <a:xfrm>
            <a:off x="4160521" y="2641879"/>
            <a:ext cx="45719" cy="45719"/>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29" name="Oval 28"/>
          <xdr:cNvSpPr/>
        </xdr:nvSpPr>
        <xdr:spPr>
          <a:xfrm>
            <a:off x="4160521" y="3549530"/>
            <a:ext cx="45719" cy="45719"/>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cxnSp macro="">
        <xdr:nvCxnSpPr>
          <xdr:cNvPr id="30" name="Straight Connector 29"/>
          <xdr:cNvCxnSpPr/>
        </xdr:nvCxnSpPr>
        <xdr:spPr>
          <a:xfrm flipH="1">
            <a:off x="4953000" y="3271066"/>
            <a:ext cx="1066800" cy="0"/>
          </a:xfrm>
          <a:prstGeom prst="line">
            <a:avLst/>
          </a:prstGeom>
          <a:ln w="12700">
            <a:headEnd type="oval" w="sm" len="sm"/>
            <a:tailEnd type="none" w="sm" len="sm"/>
          </a:ln>
          <a:effectLst/>
        </xdr:spPr>
        <xdr:style>
          <a:lnRef idx="2">
            <a:schemeClr val="dk1"/>
          </a:lnRef>
          <a:fillRef idx="0">
            <a:schemeClr val="dk1"/>
          </a:fillRef>
          <a:effectRef idx="1">
            <a:schemeClr val="dk1"/>
          </a:effectRef>
          <a:fontRef idx="minor">
            <a:schemeClr val="tx1"/>
          </a:fontRef>
        </xdr:style>
      </xdr:cxnSp>
      <xdr:cxnSp macro="">
        <xdr:nvCxnSpPr>
          <xdr:cNvPr id="31" name="Straight Connector 30"/>
          <xdr:cNvCxnSpPr/>
        </xdr:nvCxnSpPr>
        <xdr:spPr>
          <a:xfrm flipH="1">
            <a:off x="4953000" y="3412959"/>
            <a:ext cx="1066800" cy="0"/>
          </a:xfrm>
          <a:prstGeom prst="line">
            <a:avLst/>
          </a:prstGeom>
          <a:ln w="12700">
            <a:headEnd type="oval" w="sm" len="sm"/>
            <a:tailEnd type="none" w="sm" len="sm"/>
          </a:ln>
          <a:effectLst/>
        </xdr:spPr>
        <xdr:style>
          <a:lnRef idx="2">
            <a:schemeClr val="dk1"/>
          </a:lnRef>
          <a:fillRef idx="0">
            <a:schemeClr val="dk1"/>
          </a:fillRef>
          <a:effectRef idx="1">
            <a:schemeClr val="dk1"/>
          </a:effectRef>
          <a:fontRef idx="minor">
            <a:schemeClr val="tx1"/>
          </a:fontRef>
        </xdr:style>
      </xdr:cxnSp>
      <xdr:cxnSp macro="">
        <xdr:nvCxnSpPr>
          <xdr:cNvPr id="32" name="Straight Connector 31"/>
          <xdr:cNvCxnSpPr/>
        </xdr:nvCxnSpPr>
        <xdr:spPr>
          <a:xfrm flipV="1">
            <a:off x="4953000" y="3412959"/>
            <a:ext cx="0" cy="364580"/>
          </a:xfrm>
          <a:prstGeom prst="line">
            <a:avLst/>
          </a:prstGeom>
          <a:ln w="12700"/>
          <a:effectLst/>
        </xdr:spPr>
        <xdr:style>
          <a:lnRef idx="2">
            <a:schemeClr val="dk1"/>
          </a:lnRef>
          <a:fillRef idx="0">
            <a:schemeClr val="dk1"/>
          </a:fillRef>
          <a:effectRef idx="1">
            <a:schemeClr val="dk1"/>
          </a:effectRef>
          <a:fontRef idx="minor">
            <a:schemeClr val="tx1"/>
          </a:fontRef>
        </xdr:style>
      </xdr:cxnSp>
      <xdr:grpSp>
        <xdr:nvGrpSpPr>
          <xdr:cNvPr id="33" name="Group 32"/>
          <xdr:cNvGrpSpPr/>
        </xdr:nvGrpSpPr>
        <xdr:grpSpPr>
          <a:xfrm flipH="1" flipV="1">
            <a:off x="5111499" y="3632384"/>
            <a:ext cx="304800" cy="304807"/>
            <a:chOff x="4559039" y="2361419"/>
            <a:chExt cx="462541" cy="454209"/>
          </a:xfrm>
        </xdr:grpSpPr>
        <xdr:sp macro="" textlink="">
          <xdr:nvSpPr>
            <xdr:cNvPr id="35" name="Snip Single Corner Rectangle 34"/>
            <xdr:cNvSpPr/>
          </xdr:nvSpPr>
          <xdr:spPr>
            <a:xfrm rot="2678662">
              <a:off x="4572000" y="2361419"/>
              <a:ext cx="449580" cy="449580"/>
            </a:xfrm>
            <a:prstGeom prst="snip1Rect">
              <a:avLst/>
            </a:prstGeom>
            <a:solidFill>
              <a:schemeClr val="bg1"/>
            </a:solid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nvGrpSpPr>
            <xdr:cNvPr id="36" name="Group 35"/>
            <xdr:cNvGrpSpPr/>
          </xdr:nvGrpSpPr>
          <xdr:grpSpPr>
            <a:xfrm rot="5400000">
              <a:off x="4762853" y="2369959"/>
              <a:ext cx="64226" cy="64226"/>
              <a:chOff x="4762846" y="2369952"/>
              <a:chExt cx="64226" cy="64226"/>
            </a:xfrm>
          </xdr:grpSpPr>
          <xdr:sp macro="" textlink="">
            <xdr:nvSpPr>
              <xdr:cNvPr id="44" name="Arc 43"/>
              <xdr:cNvSpPr/>
            </xdr:nvSpPr>
            <xdr:spPr>
              <a:xfrm rot="16200000">
                <a:off x="4778902" y="2386009"/>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sp macro="" textlink="">
            <xdr:nvSpPr>
              <xdr:cNvPr id="45" name="Arc 44"/>
              <xdr:cNvSpPr/>
            </xdr:nvSpPr>
            <xdr:spPr>
              <a:xfrm rot="5400000">
                <a:off x="4778902" y="2353896"/>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grpSp>
        <xdr:grpSp>
          <xdr:nvGrpSpPr>
            <xdr:cNvPr id="37" name="Group 36"/>
            <xdr:cNvGrpSpPr/>
          </xdr:nvGrpSpPr>
          <xdr:grpSpPr>
            <a:xfrm rot="5400000">
              <a:off x="4762853" y="2751402"/>
              <a:ext cx="64226" cy="64226"/>
              <a:chOff x="4762846" y="2751395"/>
              <a:chExt cx="64226" cy="64226"/>
            </a:xfrm>
          </xdr:grpSpPr>
          <xdr:sp macro="" textlink="">
            <xdr:nvSpPr>
              <xdr:cNvPr id="42" name="Arc 41"/>
              <xdr:cNvSpPr/>
            </xdr:nvSpPr>
            <xdr:spPr>
              <a:xfrm rot="16200000">
                <a:off x="4778902" y="2767452"/>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sp macro="" textlink="">
            <xdr:nvSpPr>
              <xdr:cNvPr id="43" name="Arc 42"/>
              <xdr:cNvSpPr/>
            </xdr:nvSpPr>
            <xdr:spPr>
              <a:xfrm rot="5400000">
                <a:off x="4778902" y="2735339"/>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grpSp>
        <xdr:cxnSp macro="">
          <xdr:nvCxnSpPr>
            <xdr:cNvPr id="38" name="Straight Connector 37"/>
            <xdr:cNvCxnSpPr/>
          </xdr:nvCxnSpPr>
          <xdr:spPr>
            <a:xfrm flipH="1" flipV="1">
              <a:off x="4559039" y="2598411"/>
              <a:ext cx="97097" cy="0"/>
            </a:xfrm>
            <a:prstGeom prst="line">
              <a:avLst/>
            </a:prstGeom>
            <a:ln w="12700"/>
            <a:effectLst/>
          </xdr:spPr>
          <xdr:style>
            <a:lnRef idx="2">
              <a:schemeClr val="dk1"/>
            </a:lnRef>
            <a:fillRef idx="0">
              <a:schemeClr val="dk1"/>
            </a:fillRef>
            <a:effectRef idx="1">
              <a:schemeClr val="dk1"/>
            </a:effectRef>
            <a:fontRef idx="minor">
              <a:schemeClr val="tx1"/>
            </a:fontRef>
          </xdr:style>
        </xdr:cxnSp>
        <xdr:grpSp>
          <xdr:nvGrpSpPr>
            <xdr:cNvPr id="39" name="Group 38"/>
            <xdr:cNvGrpSpPr/>
          </xdr:nvGrpSpPr>
          <xdr:grpSpPr>
            <a:xfrm rot="5400000">
              <a:off x="4929832" y="2552017"/>
              <a:ext cx="89916" cy="89916"/>
              <a:chOff x="4929832" y="2552017"/>
              <a:chExt cx="89916" cy="89916"/>
            </a:xfrm>
          </xdr:grpSpPr>
          <xdr:cxnSp macro="">
            <xdr:nvCxnSpPr>
              <xdr:cNvPr id="40" name="Straight Connector 39"/>
              <xdr:cNvCxnSpPr/>
            </xdr:nvCxnSpPr>
            <xdr:spPr>
              <a:xfrm rot="16200000" flipH="1" flipV="1">
                <a:off x="4929832" y="2596975"/>
                <a:ext cx="89916" cy="0"/>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41" name="Straight Connector 40"/>
              <xdr:cNvCxnSpPr/>
            </xdr:nvCxnSpPr>
            <xdr:spPr>
              <a:xfrm rot="16200000" flipH="1">
                <a:off x="4974790" y="2552017"/>
                <a:ext cx="0" cy="89916"/>
              </a:xfrm>
              <a:prstGeom prst="line">
                <a:avLst/>
              </a:prstGeom>
              <a:ln w="12700"/>
              <a:effectLst/>
            </xdr:spPr>
            <xdr:style>
              <a:lnRef idx="2">
                <a:schemeClr val="dk1"/>
              </a:lnRef>
              <a:fillRef idx="0">
                <a:schemeClr val="dk1"/>
              </a:fillRef>
              <a:effectRef idx="1">
                <a:schemeClr val="dk1"/>
              </a:effectRef>
              <a:fontRef idx="minor">
                <a:schemeClr val="tx1"/>
              </a:fontRef>
            </xdr:style>
          </xdr:cxnSp>
        </xdr:grpSp>
      </xdr:grpSp>
      <xdr:sp macro="" textlink="">
        <xdr:nvSpPr>
          <xdr:cNvPr id="34" name="Oval 33"/>
          <xdr:cNvSpPr/>
        </xdr:nvSpPr>
        <xdr:spPr>
          <a:xfrm>
            <a:off x="3639822" y="3949779"/>
            <a:ext cx="45719" cy="45719"/>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109537</xdr:colOff>
      <xdr:row>14</xdr:row>
      <xdr:rowOff>104776</xdr:rowOff>
    </xdr:from>
    <xdr:to>
      <xdr:col>8</xdr:col>
      <xdr:colOff>100012</xdr:colOff>
      <xdr:row>24</xdr:row>
      <xdr:rowOff>14288</xdr:rowOff>
    </xdr:to>
    <xdr:sp macro="" textlink="">
      <xdr:nvSpPr>
        <xdr:cNvPr id="2" name="TextBox 1"/>
        <xdr:cNvSpPr txBox="1"/>
      </xdr:nvSpPr>
      <xdr:spPr>
        <a:xfrm>
          <a:off x="833437" y="2657476"/>
          <a:ext cx="5057775" cy="171926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b="0" i="0" u="none" strike="noStrike">
              <a:solidFill>
                <a:schemeClr val="dk1"/>
              </a:solidFill>
              <a:latin typeface="+mn-lt"/>
              <a:ea typeface="+mn-ea"/>
              <a:cs typeface="+mn-cs"/>
            </a:rPr>
            <a:t>The BOM values for R1 and R2 work well with cartridges having an impedance 10-50</a:t>
          </a:r>
          <a:r>
            <a:rPr lang="en-US" sz="1100" b="0" i="0" u="none" strike="noStrike" baseline="0">
              <a:solidFill>
                <a:schemeClr val="dk1"/>
              </a:solidFill>
              <a:latin typeface="+mn-lt"/>
              <a:ea typeface="+mn-ea"/>
              <a:cs typeface="+mn-cs"/>
            </a:rPr>
            <a:t> ohms, optimally the Denon DL-103. It is recommended that R1 and R2 be changed when a cartridge with an impedance below 10 ohms is used. To find the resistance values, enter the impedance (internal DC resistance) and output voltage of the cartridge into the boxes above.</a:t>
          </a:r>
        </a:p>
        <a:p>
          <a:endParaRPr lang="en-US" sz="1100" b="0" i="0" u="none" strike="noStrike" baseline="0">
            <a:solidFill>
              <a:schemeClr val="dk1"/>
            </a:solidFill>
            <a:latin typeface="+mn-lt"/>
            <a:ea typeface="+mn-ea"/>
            <a:cs typeface="+mn-cs"/>
          </a:endParaRPr>
        </a:p>
        <a:p>
          <a:r>
            <a:rPr lang="en-US" sz="1100"/>
            <a:t>The values are calulated</a:t>
          </a:r>
          <a:r>
            <a:rPr lang="en-US" sz="1100" baseline="0"/>
            <a:t> for 60 dB. To increase the gain, use a larger value of R2, while a smaller value will degrease the gain.</a:t>
          </a:r>
          <a:endParaRPr 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180974</xdr:rowOff>
    </xdr:from>
    <xdr:to>
      <xdr:col>13</xdr:col>
      <xdr:colOff>314325</xdr:colOff>
      <xdr:row>35</xdr:row>
      <xdr:rowOff>128588</xdr:rowOff>
    </xdr:to>
    <xdr:sp macro="" textlink="">
      <xdr:nvSpPr>
        <xdr:cNvPr id="2" name="TextBox 1"/>
        <xdr:cNvSpPr txBox="1"/>
      </xdr:nvSpPr>
      <xdr:spPr>
        <a:xfrm>
          <a:off x="647700" y="361949"/>
          <a:ext cx="8086725" cy="61007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baseline="0">
              <a:solidFill>
                <a:sysClr val="windowText" lastClr="000000"/>
              </a:solidFill>
              <a:effectLst/>
              <a:latin typeface="+mn-lt"/>
              <a:ea typeface="+mn-ea"/>
              <a:cs typeface="+mn-cs"/>
            </a:rPr>
            <a:t>Project status: </a:t>
          </a:r>
          <a:r>
            <a:rPr lang="en-US" sz="1100" b="1" i="0" baseline="0">
              <a:solidFill>
                <a:sysClr val="windowText" lastClr="000000"/>
              </a:solidFill>
              <a:effectLst/>
              <a:latin typeface="+mn-lt"/>
              <a:ea typeface="+mn-ea"/>
              <a:cs typeface="+mn-cs"/>
            </a:rPr>
            <a:t>Prototype</a:t>
          </a:r>
          <a:endParaRPr lang="en-US" sz="1100" b="0" i="0" u="none" strike="noStrike" baseline="0">
            <a:solidFill>
              <a:schemeClr val="dk1"/>
            </a:solidFill>
            <a:effectLst/>
            <a:latin typeface="+mn-lt"/>
            <a:ea typeface="+mn-ea"/>
            <a:cs typeface="+mn-cs"/>
          </a:endParaRPr>
        </a:p>
        <a:p>
          <a:endParaRPr lang="en-US" sz="1100" b="0" i="0" u="none" strike="noStrike"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The 4.4s board is 8x10 cm. 2.5" x 3.5" M3 mounting holes are backwards compatible with the Phonoclone 3 and most earlier boards.</a:t>
          </a:r>
          <a:endParaRPr lang="en-US">
            <a:effectLst/>
          </a:endParaRPr>
        </a:p>
        <a:p>
          <a:endParaRPr lang="en-US" sz="1100" b="0" i="0" u="none" strike="noStrike" baseline="0">
            <a:solidFill>
              <a:schemeClr val="dk1"/>
            </a:solidFill>
            <a:effectLst/>
            <a:latin typeface="+mn-lt"/>
            <a:ea typeface="+mn-ea"/>
            <a:cs typeface="+mn-cs"/>
          </a:endParaRPr>
        </a:p>
        <a:p>
          <a:r>
            <a:rPr lang="en-US" sz="1100" b="0" i="0" u="none" strike="noStrike" baseline="0">
              <a:solidFill>
                <a:schemeClr val="dk1"/>
              </a:solidFill>
              <a:effectLst/>
              <a:latin typeface="+mn-lt"/>
              <a:ea typeface="+mn-ea"/>
              <a:cs typeface="+mn-cs"/>
            </a:rPr>
            <a:t>The fourth iteration of the RJM Audio Phonoclone features a cleaner layout and more logical I/O placement. The main difference in operation is that the X-Reg voltage stabilizer used in the Phonoclone 3 has been replaced with the S-Reg shunt-source circuit. </a:t>
          </a:r>
          <a:r>
            <a:rPr lang="en-US" sz="1100" b="0" i="0" baseline="0">
              <a:solidFill>
                <a:schemeClr val="dk1"/>
              </a:solidFill>
              <a:effectLst/>
              <a:latin typeface="+mn-lt"/>
              <a:ea typeface="+mn-ea"/>
              <a:cs typeface="+mn-cs"/>
            </a:rPr>
            <a:t>The S-Reg is a high performance voltage regulator for low current, line-level audio circuits. The regulator has soft-start and overcurrent protection, low noise and high ripple rejection.</a:t>
          </a:r>
        </a:p>
        <a:p>
          <a:endParaRPr lang="en-US" sz="1100" b="0" i="0" baseline="0">
            <a:solidFill>
              <a:schemeClr val="dk1"/>
            </a:solidFill>
            <a:effectLst/>
            <a:latin typeface="+mn-lt"/>
            <a:ea typeface="+mn-ea"/>
            <a:cs typeface="+mn-cs"/>
          </a:endParaRPr>
        </a:p>
        <a:p>
          <a:r>
            <a:rPr lang="en-US" sz="1100" b="0" i="0" baseline="0">
              <a:solidFill>
                <a:schemeClr val="dk1"/>
              </a:solidFill>
              <a:effectLst/>
              <a:latin typeface="+mn-lt"/>
              <a:ea typeface="+mn-ea"/>
              <a:cs typeface="+mn-cs"/>
            </a:rPr>
            <a:t>The regulated voltage (V+, V-) is about 12 V. Trim potentiometer R21 equalizes the positive and negative rails. Adjust until the magnitude of voltage V+ and V-  (measured vs. COM/GND/OUT-) are equal. The trim position will be very close to the center of the adjustment range. By way of example, unadjusted the V+/COM voltage might be 13 V and the V-/COM voltage might be -11.5 V. Turning R19 CCW should decrease V+ and increase V-. Stop when both are +/- 12.25 V. It's not that important to have them exactly the same as the output is AC coupled... the feature is included only as a performance tweak.</a:t>
          </a:r>
        </a:p>
        <a:p>
          <a:endParaRPr lang="en-US"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The power supply is off-board and usually in a separate chassis. The transformer should have two 12 VAC secondaries or 24 VCT. A 25 VA or 35 VA toroidal model is recomended, but there is no other hard requirement for the transformer or the rectifier diodes. </a:t>
          </a:r>
          <a:r>
            <a:rPr lang="en-US" sz="1100" b="0" i="0" baseline="0">
              <a:solidFill>
                <a:schemeClr val="dk1"/>
              </a:solidFill>
              <a:effectLst/>
              <a:latin typeface="+mn-lt"/>
              <a:ea typeface="+mn-ea"/>
              <a:cs typeface="+mn-cs"/>
            </a:rPr>
            <a:t>There is no over/undervoltage protection on the power inputs on the phonoclone board. Attaching the V++ of the power supply to the V-- pad of the board or similar mistakes will damage the components, often exploding the capacitors.</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0" i="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Lead wires can be soldered direct to the board, or pins/standoffs can be used. The board also accepts standard 0.2" (5.08 mm) pitch terminal blocks. (Mouser </a:t>
          </a:r>
          <a:r>
            <a:rPr lang="en-US" sz="1100" b="0" i="0">
              <a:solidFill>
                <a:schemeClr val="dk1"/>
              </a:solidFill>
              <a:effectLst/>
              <a:latin typeface="+mn-lt"/>
              <a:ea typeface="+mn-ea"/>
              <a:cs typeface="+mn-cs"/>
            </a:rPr>
            <a:t>651-1725672 and 651-1725685)</a:t>
          </a:r>
          <a:endParaRPr lang="en-US">
            <a:effectLst/>
          </a:endParaRP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Be careful to correctly identify the transistors and the orientation. For the TO-92 packages, the flat edge consistently faces left (BC337) or right (BC327) on the silkscreen.</a:t>
          </a:r>
          <a:endParaRPr lang="en-US">
            <a:effectLst/>
          </a:endParaRP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Despite thermal isolation, soldering the pads that are set in the solid ground plane is more difficult that the pads which are part of thin traces. Be sure to hold the iron tip against the pad for 5-10 seconds to get it good and hot before heating the component lead and soldering in the component. A good soldering iron with a power of 50 W or greater is highly recommended, it makes the job infinitely easier. c.f. Hakko FX-950.</a:t>
          </a:r>
          <a:endParaRPr lang="en-US">
            <a:effectLst/>
          </a:endParaRP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Richard Murdey</a:t>
          </a:r>
        </a:p>
        <a:p>
          <a:r>
            <a:rPr lang="en-US" sz="1100" baseline="0">
              <a:solidFill>
                <a:schemeClr val="dk1"/>
              </a:solidFill>
              <a:effectLst/>
              <a:latin typeface="+mn-lt"/>
              <a:ea typeface="+mn-ea"/>
              <a:cs typeface="+mn-cs"/>
            </a:rPr>
            <a:t>RJM Audio</a:t>
          </a:r>
        </a:p>
        <a:p>
          <a:r>
            <a:rPr lang="en-US" sz="1100" baseline="0">
              <a:solidFill>
                <a:schemeClr val="dk1"/>
              </a:solidFill>
              <a:effectLst/>
              <a:latin typeface="+mn-lt"/>
              <a:ea typeface="+mn-ea"/>
              <a:cs typeface="+mn-cs"/>
            </a:rPr>
            <a:t>2017</a:t>
          </a:r>
          <a:endParaRPr lang="en-US">
            <a:effectLst/>
          </a:endParaRPr>
        </a:p>
        <a:p>
          <a:endParaRPr lang="en-US" sz="1100" baseline="0"/>
        </a:p>
        <a:p>
          <a:endParaRPr lang="en-US" sz="1100" baseline="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36" sqref="B36"/>
    </sheetView>
  </sheetViews>
  <sheetFormatPr defaultRowHeight="14.25"/>
  <sheetData/>
  <phoneticPr fontId="2"/>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3"/>
  <sheetViews>
    <sheetView tabSelected="1" workbookViewId="0">
      <selection activeCell="B3" sqref="B3"/>
    </sheetView>
  </sheetViews>
  <sheetFormatPr defaultRowHeight="14.25"/>
  <sheetData>
    <row r="2" spans="2:2">
      <c r="B2" t="s">
        <v>41</v>
      </c>
    </row>
    <row r="3" spans="2:2">
      <c r="B3" t="s">
        <v>119</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
  <sheetViews>
    <sheetView workbookViewId="0">
      <selection activeCell="U12" sqref="U12"/>
    </sheetView>
  </sheetViews>
  <sheetFormatPr defaultRowHeight="14.25"/>
  <sheetData>
    <row r="2" spans="2:2">
      <c r="B2" t="s">
        <v>41</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workbookViewId="0">
      <selection activeCell="F18" sqref="F18"/>
    </sheetView>
  </sheetViews>
  <sheetFormatPr defaultColWidth="10.1328125" defaultRowHeight="13.15"/>
  <cols>
    <col min="1" max="1" width="16.73046875" style="1" customWidth="1"/>
    <col min="2" max="2" width="19.73046875" style="3" bestFit="1" customWidth="1"/>
    <col min="3" max="3" width="16.86328125" style="3" customWidth="1"/>
    <col min="4" max="4" width="20.86328125" style="3" customWidth="1"/>
    <col min="5" max="5" width="21.86328125" style="3" customWidth="1"/>
    <col min="6" max="6" width="10.1328125" style="3"/>
    <col min="7" max="7" width="21" style="3" bestFit="1" customWidth="1"/>
    <col min="8" max="8" width="68.59765625" style="2" customWidth="1"/>
    <col min="9" max="16384" width="10.1328125" style="1"/>
  </cols>
  <sheetData>
    <row r="1" spans="1:8">
      <c r="B1" s="2" t="s">
        <v>101</v>
      </c>
    </row>
    <row r="3" spans="1:8">
      <c r="B3" s="4" t="s">
        <v>0</v>
      </c>
      <c r="C3" s="4" t="s">
        <v>45</v>
      </c>
      <c r="D3" s="4" t="s">
        <v>15</v>
      </c>
      <c r="E3" s="4" t="s">
        <v>26</v>
      </c>
      <c r="F3" s="4" t="s">
        <v>1</v>
      </c>
      <c r="G3" s="4" t="s">
        <v>47</v>
      </c>
      <c r="H3" s="5" t="s">
        <v>27</v>
      </c>
    </row>
    <row r="4" spans="1:8">
      <c r="F4" s="3" t="s">
        <v>46</v>
      </c>
      <c r="G4" s="3">
        <v>1</v>
      </c>
    </row>
    <row r="5" spans="1:8" ht="13.5" thickBot="1">
      <c r="B5" s="4"/>
      <c r="C5" s="4"/>
      <c r="D5" s="4"/>
      <c r="E5" s="4"/>
      <c r="F5" s="4"/>
      <c r="H5" s="5"/>
    </row>
    <row r="6" spans="1:8">
      <c r="A6" s="1" t="s">
        <v>55</v>
      </c>
      <c r="B6" s="28" t="s">
        <v>104</v>
      </c>
      <c r="C6" s="30" t="s">
        <v>72</v>
      </c>
      <c r="D6" s="30" t="s">
        <v>58</v>
      </c>
      <c r="E6" s="30" t="s">
        <v>63</v>
      </c>
      <c r="F6" s="18">
        <v>2</v>
      </c>
      <c r="G6" s="19" t="str">
        <f>IF(F7=0,"",CONCATENATE(D7,"|",F7*$G$4))</f>
        <v>660-MF1/4DC1001F|2</v>
      </c>
      <c r="H6" s="20" t="s">
        <v>16</v>
      </c>
    </row>
    <row r="7" spans="1:8">
      <c r="B7" s="29" t="s">
        <v>103</v>
      </c>
      <c r="C7" s="31" t="s">
        <v>102</v>
      </c>
      <c r="D7" s="31" t="s">
        <v>59</v>
      </c>
      <c r="E7" s="31" t="s">
        <v>63</v>
      </c>
      <c r="F7" s="7">
        <v>2</v>
      </c>
      <c r="G7" s="6" t="str">
        <f t="shared" ref="G7:G32" si="0">IF(F7=0,"",CONCATENATE(D7,"|",F7*$G$4))</f>
        <v>660-MF1/4DC1001F|2</v>
      </c>
      <c r="H7" s="22" t="s">
        <v>16</v>
      </c>
    </row>
    <row r="8" spans="1:8">
      <c r="B8" s="21" t="s">
        <v>42</v>
      </c>
      <c r="C8" s="7" t="s">
        <v>71</v>
      </c>
      <c r="D8" s="7" t="s">
        <v>60</v>
      </c>
      <c r="E8" s="7" t="s">
        <v>63</v>
      </c>
      <c r="F8" s="7">
        <v>4</v>
      </c>
      <c r="G8" s="6" t="str">
        <f t="shared" si="0"/>
        <v>660-MF1/4DC2211F|4</v>
      </c>
      <c r="H8" s="22" t="s">
        <v>16</v>
      </c>
    </row>
    <row r="9" spans="1:8">
      <c r="A9" s="8" t="s">
        <v>52</v>
      </c>
      <c r="B9" s="21" t="s">
        <v>2</v>
      </c>
      <c r="C9" s="7" t="s">
        <v>70</v>
      </c>
      <c r="D9" s="7" t="s">
        <v>61</v>
      </c>
      <c r="E9" s="7" t="s">
        <v>63</v>
      </c>
      <c r="F9" s="7">
        <v>2</v>
      </c>
      <c r="G9" s="6" t="str">
        <f t="shared" si="0"/>
        <v>660-MF1/4DC1103F|2</v>
      </c>
      <c r="H9" s="22" t="s">
        <v>16</v>
      </c>
    </row>
    <row r="10" spans="1:8">
      <c r="A10" s="8" t="s">
        <v>52</v>
      </c>
      <c r="B10" s="21" t="s">
        <v>3</v>
      </c>
      <c r="C10" s="7" t="s">
        <v>69</v>
      </c>
      <c r="D10" s="7" t="s">
        <v>62</v>
      </c>
      <c r="E10" s="7" t="s">
        <v>63</v>
      </c>
      <c r="F10" s="7">
        <v>2</v>
      </c>
      <c r="G10" s="6" t="str">
        <f t="shared" si="0"/>
        <v>660-MF1/4DC7683F|2</v>
      </c>
      <c r="H10" s="22" t="s">
        <v>16</v>
      </c>
    </row>
    <row r="11" spans="1:8">
      <c r="B11" s="21" t="s">
        <v>4</v>
      </c>
      <c r="C11" s="7" t="s">
        <v>6</v>
      </c>
      <c r="D11" s="7" t="s">
        <v>18</v>
      </c>
      <c r="E11" s="7" t="s">
        <v>19</v>
      </c>
      <c r="F11" s="7">
        <v>2</v>
      </c>
      <c r="G11" s="6" t="str">
        <f t="shared" si="0"/>
        <v>791-RC1/4-470JB|2</v>
      </c>
      <c r="H11" s="22" t="s">
        <v>17</v>
      </c>
    </row>
    <row r="12" spans="1:8">
      <c r="B12" s="21" t="s">
        <v>5</v>
      </c>
      <c r="C12" s="7" t="s">
        <v>86</v>
      </c>
      <c r="D12" s="7" t="s">
        <v>87</v>
      </c>
      <c r="E12" s="7" t="s">
        <v>63</v>
      </c>
      <c r="F12" s="7">
        <v>2</v>
      </c>
      <c r="G12" s="6" t="str">
        <f>IF(F12=0,"",CONCATENATE(D12,"|",F12*$G$4))</f>
        <v>660-MF1/4DC1003F|2</v>
      </c>
      <c r="H12" s="22" t="s">
        <v>16</v>
      </c>
    </row>
    <row r="13" spans="1:8">
      <c r="B13" s="21" t="s">
        <v>43</v>
      </c>
      <c r="C13" s="7" t="s">
        <v>73</v>
      </c>
      <c r="D13" s="7" t="s">
        <v>76</v>
      </c>
      <c r="E13" s="7" t="s">
        <v>63</v>
      </c>
      <c r="F13" s="7">
        <v>4</v>
      </c>
      <c r="G13" s="6" t="str">
        <f t="shared" si="0"/>
        <v>660-MF1/4DC1002F|4</v>
      </c>
      <c r="H13" s="22" t="s">
        <v>16</v>
      </c>
    </row>
    <row r="14" spans="1:8">
      <c r="B14" s="21" t="s">
        <v>34</v>
      </c>
      <c r="C14" s="7" t="s">
        <v>107</v>
      </c>
      <c r="D14" s="7" t="s">
        <v>108</v>
      </c>
      <c r="E14" s="7" t="s">
        <v>63</v>
      </c>
      <c r="F14" s="7">
        <v>8</v>
      </c>
      <c r="G14" s="6" t="str">
        <f t="shared" si="0"/>
        <v>660-MF1/4DC33R2F|8</v>
      </c>
      <c r="H14" s="22" t="s">
        <v>16</v>
      </c>
    </row>
    <row r="15" spans="1:8">
      <c r="B15" s="21" t="s">
        <v>77</v>
      </c>
      <c r="C15" s="7" t="s">
        <v>74</v>
      </c>
      <c r="D15" s="7" t="s">
        <v>75</v>
      </c>
      <c r="E15" s="7" t="s">
        <v>63</v>
      </c>
      <c r="F15" s="7">
        <v>4</v>
      </c>
      <c r="G15" s="6" t="str">
        <f t="shared" si="0"/>
        <v>660-MF1/4DC4750F|4</v>
      </c>
      <c r="H15" s="22" t="s">
        <v>16</v>
      </c>
    </row>
    <row r="16" spans="1:8">
      <c r="A16" s="16"/>
      <c r="B16" s="21" t="s">
        <v>78</v>
      </c>
      <c r="C16" s="7" t="s">
        <v>73</v>
      </c>
      <c r="D16" s="7" t="s">
        <v>76</v>
      </c>
      <c r="E16" s="7" t="s">
        <v>63</v>
      </c>
      <c r="F16" s="7">
        <v>4</v>
      </c>
      <c r="G16" s="6" t="str">
        <f t="shared" ref="G16" si="1">IF(F16=0,"",CONCATENATE(D16,"|",F16*$G$4))</f>
        <v>660-MF1/4DC1002F|4</v>
      </c>
      <c r="H16" s="22" t="s">
        <v>16</v>
      </c>
    </row>
    <row r="17" spans="1:9">
      <c r="B17" s="21" t="s">
        <v>116</v>
      </c>
      <c r="C17" s="7" t="s">
        <v>80</v>
      </c>
      <c r="D17" s="7" t="s">
        <v>81</v>
      </c>
      <c r="E17" s="7" t="s">
        <v>79</v>
      </c>
      <c r="F17" s="7">
        <v>2</v>
      </c>
      <c r="G17" s="6" t="str">
        <f t="shared" si="0"/>
        <v>652-3296W-1-102LF|2</v>
      </c>
      <c r="H17" s="22" t="s">
        <v>89</v>
      </c>
    </row>
    <row r="18" spans="1:9">
      <c r="A18" s="8" t="s">
        <v>52</v>
      </c>
      <c r="B18" s="21" t="s">
        <v>7</v>
      </c>
      <c r="C18" s="7" t="s">
        <v>8</v>
      </c>
      <c r="D18" s="7" t="s">
        <v>40</v>
      </c>
      <c r="E18" s="7" t="s">
        <v>50</v>
      </c>
      <c r="F18" s="7">
        <v>2</v>
      </c>
      <c r="G18" s="6" t="str">
        <f t="shared" si="0"/>
        <v>598-CD19FD102FO3F|2</v>
      </c>
      <c r="H18" s="23" t="s">
        <v>57</v>
      </c>
    </row>
    <row r="19" spans="1:9">
      <c r="A19" s="8" t="s">
        <v>52</v>
      </c>
      <c r="B19" s="21" t="s">
        <v>9</v>
      </c>
      <c r="C19" s="7" t="s">
        <v>10</v>
      </c>
      <c r="D19" s="7" t="s">
        <v>40</v>
      </c>
      <c r="E19" s="7" t="s">
        <v>50</v>
      </c>
      <c r="F19" s="7">
        <v>6</v>
      </c>
      <c r="G19" s="6" t="str">
        <f t="shared" si="0"/>
        <v>598-CD19FD102FO3F|6</v>
      </c>
      <c r="H19" s="23" t="s">
        <v>57</v>
      </c>
    </row>
    <row r="20" spans="1:9" ht="12" customHeight="1">
      <c r="B20" s="21" t="s">
        <v>11</v>
      </c>
      <c r="C20" s="7" t="s">
        <v>90</v>
      </c>
      <c r="D20" s="7" t="s">
        <v>91</v>
      </c>
      <c r="E20" s="7" t="s">
        <v>92</v>
      </c>
      <c r="F20" s="7">
        <v>2</v>
      </c>
      <c r="G20" s="6" t="str">
        <f t="shared" si="0"/>
        <v>80-C4GAFUC4220AA0J|2</v>
      </c>
      <c r="H20" s="22" t="s">
        <v>93</v>
      </c>
      <c r="I20" s="1" t="s">
        <v>95</v>
      </c>
    </row>
    <row r="21" spans="1:9" ht="13.5" customHeight="1">
      <c r="B21" s="21" t="s">
        <v>44</v>
      </c>
      <c r="C21" s="7" t="s">
        <v>12</v>
      </c>
      <c r="D21" s="7" t="s">
        <v>23</v>
      </c>
      <c r="E21" s="7" t="s">
        <v>24</v>
      </c>
      <c r="F21" s="7">
        <v>4</v>
      </c>
      <c r="G21" s="6" t="str">
        <f t="shared" si="0"/>
        <v>647-UKW1E102MPD|4</v>
      </c>
      <c r="H21" s="22" t="s">
        <v>49</v>
      </c>
    </row>
    <row r="22" spans="1:9">
      <c r="B22" s="21" t="s">
        <v>117</v>
      </c>
      <c r="C22" s="7" t="s">
        <v>13</v>
      </c>
      <c r="D22" s="7" t="s">
        <v>25</v>
      </c>
      <c r="E22" s="7" t="s">
        <v>24</v>
      </c>
      <c r="F22" s="7">
        <v>16</v>
      </c>
      <c r="G22" s="6" t="str">
        <f t="shared" si="0"/>
        <v>647-UKW1E101MED|16</v>
      </c>
      <c r="H22" s="22" t="s">
        <v>64</v>
      </c>
    </row>
    <row r="23" spans="1:9">
      <c r="A23" s="9"/>
      <c r="B23" s="21" t="s">
        <v>118</v>
      </c>
      <c r="C23" s="7" t="s">
        <v>53</v>
      </c>
      <c r="D23" s="7" t="s">
        <v>106</v>
      </c>
      <c r="E23" s="7" t="s">
        <v>82</v>
      </c>
      <c r="F23" s="7">
        <v>8</v>
      </c>
      <c r="G23" s="6" t="str">
        <f t="shared" si="0"/>
        <v>810-FK26X7R2A104K|8</v>
      </c>
      <c r="H23" s="22" t="s">
        <v>56</v>
      </c>
    </row>
    <row r="24" spans="1:9">
      <c r="B24" s="21" t="s">
        <v>65</v>
      </c>
      <c r="C24" s="7" t="s">
        <v>21</v>
      </c>
      <c r="D24" s="7" t="s">
        <v>20</v>
      </c>
      <c r="E24" s="7" t="s">
        <v>22</v>
      </c>
      <c r="F24" s="7">
        <v>4</v>
      </c>
      <c r="G24" s="6" t="str">
        <f t="shared" si="0"/>
        <v>595-OPA27GP|4</v>
      </c>
      <c r="H24" s="23" t="s">
        <v>48</v>
      </c>
    </row>
    <row r="25" spans="1:9">
      <c r="B25" s="21" t="s">
        <v>14</v>
      </c>
      <c r="C25" s="7"/>
      <c r="D25" s="7" t="s">
        <v>51</v>
      </c>
      <c r="E25" s="7" t="s">
        <v>68</v>
      </c>
      <c r="F25" s="7">
        <v>4</v>
      </c>
      <c r="G25" s="6" t="str">
        <f>IF(F25=0,"",CONCATENATE(D25,"|",F25*$G$4))</f>
        <v>575-193308|4</v>
      </c>
      <c r="H25" s="23"/>
    </row>
    <row r="26" spans="1:9">
      <c r="B26" s="21" t="s">
        <v>66</v>
      </c>
      <c r="C26" s="7" t="s">
        <v>109</v>
      </c>
      <c r="D26" s="7" t="s">
        <v>110</v>
      </c>
      <c r="E26" s="7" t="s">
        <v>111</v>
      </c>
      <c r="F26" s="7">
        <v>8</v>
      </c>
      <c r="G26" s="6" t="str">
        <f t="shared" si="0"/>
        <v>512-BD13516S|8</v>
      </c>
      <c r="H26" s="33" t="s">
        <v>114</v>
      </c>
    </row>
    <row r="27" spans="1:9" ht="13.5" thickBot="1">
      <c r="B27" s="24" t="s">
        <v>67</v>
      </c>
      <c r="C27" s="32" t="s">
        <v>112</v>
      </c>
      <c r="D27" s="32" t="s">
        <v>113</v>
      </c>
      <c r="E27" s="32" t="s">
        <v>111</v>
      </c>
      <c r="F27" s="25">
        <v>8</v>
      </c>
      <c r="G27" s="26" t="str">
        <f t="shared" si="0"/>
        <v>512-BD13616S|8</v>
      </c>
      <c r="H27" s="34" t="s">
        <v>115</v>
      </c>
    </row>
    <row r="28" spans="1:9">
      <c r="B28" s="27" t="s">
        <v>105</v>
      </c>
      <c r="G28" s="17"/>
    </row>
    <row r="29" spans="1:9">
      <c r="B29" s="2"/>
      <c r="G29" s="6" t="str">
        <f t="shared" si="0"/>
        <v/>
      </c>
    </row>
    <row r="30" spans="1:9">
      <c r="G30" s="6" t="str">
        <f t="shared" si="0"/>
        <v/>
      </c>
    </row>
    <row r="31" spans="1:9">
      <c r="A31" s="1" t="s">
        <v>54</v>
      </c>
      <c r="B31" s="3" t="s">
        <v>96</v>
      </c>
      <c r="D31" s="3" t="s">
        <v>83</v>
      </c>
      <c r="E31" s="3" t="s">
        <v>88</v>
      </c>
      <c r="F31" s="3">
        <v>1</v>
      </c>
      <c r="G31" s="6" t="str">
        <f t="shared" si="0"/>
        <v>553-VPM24-1040|1</v>
      </c>
      <c r="H31" s="2" t="s">
        <v>28</v>
      </c>
      <c r="I31" s="1" t="s">
        <v>84</v>
      </c>
    </row>
    <row r="32" spans="1:9">
      <c r="B32" s="3" t="s">
        <v>94</v>
      </c>
      <c r="D32" s="3" t="s">
        <v>97</v>
      </c>
      <c r="E32" s="3" t="s">
        <v>98</v>
      </c>
      <c r="F32" s="3">
        <v>2</v>
      </c>
      <c r="G32" s="6" t="str">
        <f t="shared" si="0"/>
        <v>905-KBPC2510W|2</v>
      </c>
      <c r="H32" s="2" t="s">
        <v>99</v>
      </c>
      <c r="I32" s="1" t="s">
        <v>100</v>
      </c>
    </row>
  </sheetData>
  <phoneticPr fontId="2"/>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3"/>
  <sheetViews>
    <sheetView workbookViewId="0">
      <selection activeCell="E28" sqref="E28"/>
    </sheetView>
  </sheetViews>
  <sheetFormatPr defaultColWidth="10.1328125" defaultRowHeight="14.25"/>
  <sheetData>
    <row r="2" spans="2:8">
      <c r="B2" t="s">
        <v>85</v>
      </c>
    </row>
    <row r="4" spans="2:8" ht="14.65" thickBot="1"/>
    <row r="5" spans="2:8" ht="14.65" thickBot="1">
      <c r="B5" t="s">
        <v>35</v>
      </c>
      <c r="E5" s="11">
        <v>40</v>
      </c>
      <c r="F5" t="s">
        <v>36</v>
      </c>
      <c r="H5" t="s">
        <v>37</v>
      </c>
    </row>
    <row r="6" spans="2:8" ht="14.65" thickBot="1">
      <c r="E6" s="12"/>
    </row>
    <row r="7" spans="2:8" ht="14.65" thickBot="1">
      <c r="B7" t="s">
        <v>29</v>
      </c>
      <c r="E7" s="11">
        <v>0.3</v>
      </c>
      <c r="F7" t="s">
        <v>30</v>
      </c>
      <c r="H7" t="s">
        <v>37</v>
      </c>
    </row>
    <row r="8" spans="2:8">
      <c r="E8" s="12"/>
    </row>
    <row r="9" spans="2:8">
      <c r="B9" s="10" t="s">
        <v>38</v>
      </c>
      <c r="C9" s="10"/>
      <c r="D9" s="10"/>
      <c r="E9" s="13">
        <f>E5</f>
        <v>40</v>
      </c>
      <c r="F9" s="10" t="s">
        <v>36</v>
      </c>
      <c r="H9" t="s">
        <v>33</v>
      </c>
    </row>
    <row r="10" spans="2:8">
      <c r="B10" s="10"/>
      <c r="C10" s="10"/>
      <c r="D10" s="10"/>
      <c r="E10" s="14"/>
      <c r="F10" s="10"/>
    </row>
    <row r="11" spans="2:8">
      <c r="B11" s="10" t="s">
        <v>39</v>
      </c>
      <c r="C11" s="10"/>
      <c r="D11" s="10"/>
      <c r="E11" s="13">
        <f>0.316/E7*1000/31.6*E5</f>
        <v>1333.3333333333335</v>
      </c>
      <c r="F11" s="10" t="s">
        <v>36</v>
      </c>
      <c r="H11" t="s">
        <v>33</v>
      </c>
    </row>
    <row r="12" spans="2:8">
      <c r="E12" s="12"/>
    </row>
    <row r="13" spans="2:8">
      <c r="B13" t="s">
        <v>31</v>
      </c>
      <c r="E13" s="15">
        <f>20*LOG(E11/E5)+30</f>
        <v>60.457574905606748</v>
      </c>
      <c r="F13" t="s">
        <v>32</v>
      </c>
    </row>
  </sheetData>
  <phoneticPr fontId="2"/>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P26" sqref="P26"/>
    </sheetView>
  </sheetViews>
  <sheetFormatPr defaultRowHeight="14.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Cover</vt:lpstr>
      <vt:lpstr>Board</vt:lpstr>
      <vt:lpstr>Schematic</vt:lpstr>
      <vt:lpstr>BOM</vt:lpstr>
      <vt:lpstr>Gain Calculator</vt:lpstr>
      <vt:lpstr>Notes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2017-05-16T00:40:51Z</dcterms:modified>
</cp:coreProperties>
</file>