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15" windowWidth="19320" windowHeight="15600" activeTab="4"/>
  </bookViews>
  <sheets>
    <sheet name="Cover" sheetId="8" r:id="rId1"/>
    <sheet name="Board" sheetId="38" r:id="rId2"/>
    <sheet name="Schematic" sheetId="39" r:id="rId3"/>
    <sheet name="BOM" sheetId="36" r:id="rId4"/>
    <sheet name="Notes" sheetId="37" r:id="rId5"/>
  </sheets>
  <definedNames>
    <definedName name="_xlnm.Print_Area" localSheetId="3">BOM!$B$5:$H$16</definedName>
  </definedNames>
  <calcPr calcId="152511"/>
</workbook>
</file>

<file path=xl/calcChain.xml><?xml version="1.0" encoding="utf-8"?>
<calcChain xmlns="http://schemas.openxmlformats.org/spreadsheetml/2006/main">
  <c r="Q17" i="37" l="1"/>
  <c r="G6" i="36" l="1"/>
  <c r="G7" i="36"/>
  <c r="G8" i="36"/>
  <c r="G9" i="36"/>
  <c r="G10" i="36"/>
  <c r="G15" i="36" l="1"/>
  <c r="G5" i="36"/>
  <c r="G11" i="36"/>
  <c r="G12" i="36"/>
  <c r="G13" i="36"/>
  <c r="G14" i="36"/>
  <c r="G18" i="36" l="1"/>
  <c r="G19" i="36"/>
</calcChain>
</file>

<file path=xl/sharedStrings.xml><?xml version="1.0" encoding="utf-8"?>
<sst xmlns="http://schemas.openxmlformats.org/spreadsheetml/2006/main" count="80" uniqueCount="67">
  <si>
    <t>Part</t>
  </si>
  <si>
    <t>Qty.</t>
  </si>
  <si>
    <t>1000uF/25V</t>
  </si>
  <si>
    <t>100uF/25V</t>
  </si>
  <si>
    <t>BD135</t>
    <phoneticPr fontId="2"/>
  </si>
  <si>
    <t>BD136</t>
    <phoneticPr fontId="2"/>
  </si>
  <si>
    <t>Notes</t>
    <phoneticPr fontId="2"/>
  </si>
  <si>
    <t>T1</t>
    <phoneticPr fontId="2"/>
  </si>
  <si>
    <t>Value</t>
  </si>
  <si>
    <t>Nichicon FW</t>
  </si>
  <si>
    <t>Mouser part no.</t>
    <phoneticPr fontId="2"/>
  </si>
  <si>
    <t>Description</t>
    <phoneticPr fontId="2"/>
  </si>
  <si>
    <t>Import Mouser BOM</t>
    <phoneticPr fontId="2"/>
  </si>
  <si>
    <t>512-BD13516S</t>
  </si>
  <si>
    <t>Fairchild Hfe=100</t>
    <phoneticPr fontId="2"/>
  </si>
  <si>
    <t>512-BD13616S</t>
  </si>
  <si>
    <t>2x12 VAC</t>
    <phoneticPr fontId="2"/>
  </si>
  <si>
    <t>Triad 25VA 2x12VAC</t>
    <phoneticPr fontId="2"/>
  </si>
  <si>
    <t>3 A 200 V</t>
    <phoneticPr fontId="2"/>
  </si>
  <si>
    <t>Vishay GBPC6 3 A 200 V</t>
    <phoneticPr fontId="2"/>
  </si>
  <si>
    <t>or Nichicon KW, any 5 mm lead spacing</t>
  </si>
  <si>
    <t>625-GBPC102-E4</t>
  </si>
  <si>
    <t>647-UKW1E102MPD</t>
  </si>
  <si>
    <t>647-UKW1E101MED</t>
  </si>
  <si>
    <t>Power Supply</t>
  </si>
  <si>
    <t>0.1uF/100V</t>
  </si>
  <si>
    <t>TO-126 npn  transistor (alternate BD137,BD139)</t>
  </si>
  <si>
    <t>TO-126 pnp  transistor (alternate BD138,BD140)</t>
  </si>
  <si>
    <t>1% 0.25W metal film</t>
  </si>
  <si>
    <t>TDK Ceramic X7R</t>
  </si>
  <si>
    <t>553-VPT24-1040</t>
  </si>
  <si>
    <t>ceramic bypass capacitor</t>
  </si>
  <si>
    <t xml:space="preserve"> </t>
  </si>
  <si>
    <t>KOA Speer</t>
  </si>
  <si>
    <t>or Nichicon KW, any 2.5 mm lead spacing</t>
  </si>
  <si>
    <t>For connectivity reference only. The correct parts values are given in the BOM.</t>
  </si>
  <si>
    <t>Z-Reg Boards</t>
  </si>
  <si>
    <t>Toroidal Power Transformer</t>
  </si>
  <si>
    <t>Bridge rectifier</t>
  </si>
  <si>
    <t>Typical power supply. No filter capacitors are needed, they are on the main board.</t>
  </si>
  <si>
    <t>C1,2</t>
  </si>
  <si>
    <t>C3-6</t>
  </si>
  <si>
    <t>C7,8</t>
  </si>
  <si>
    <t>(1 board)</t>
  </si>
  <si>
    <t>BR1,2</t>
  </si>
  <si>
    <t>R1,2</t>
  </si>
  <si>
    <t>R3,4</t>
  </si>
  <si>
    <t>R5,6</t>
  </si>
  <si>
    <t>R7,8</t>
  </si>
  <si>
    <t>R9,10</t>
  </si>
  <si>
    <t>R11</t>
  </si>
  <si>
    <t>1k trim</t>
  </si>
  <si>
    <t>10R</t>
  </si>
  <si>
    <t>4.75k</t>
  </si>
  <si>
    <t>10k</t>
  </si>
  <si>
    <t>Q1,3,5,7</t>
  </si>
  <si>
    <t>Q2,4,6,8</t>
  </si>
  <si>
    <t>660-MF1/4DC4750F</t>
  </si>
  <si>
    <t>660-MF1/4DC4751F</t>
  </si>
  <si>
    <t>660-MF1/4DC1002F</t>
  </si>
  <si>
    <t>660-MF1/4DC10R0F</t>
  </si>
  <si>
    <t>652-3296W-1-102LF</t>
  </si>
  <si>
    <t>Bourns</t>
  </si>
  <si>
    <t>810-FK26X7R2A104K</t>
  </si>
  <si>
    <t>Vout / V</t>
  </si>
  <si>
    <t>R9,10 / kohms</t>
  </si>
  <si>
    <t>The diode output connect to the circuit board directly, no additional filter capacitance is needed.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</si>
</sst>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FF0000"/>
      <name val="Calibri"/>
      <family val="2"/>
      <scheme val="min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medium">
        <color indexed="64"/>
      </bottom>
      <diagonal/>
    </border>
  </borders>
  <cellStyleXfs count="2">
    <xf numFmtId="0" fontId="0" fillId="0" borderId="0"/>
    <xf numFmtId="0" fontId="5" fillId="0" borderId="0"/>
  </cellStyleXfs>
  <cellXfs count="33">
    <xf numFmtId="0" fontId="0" fillId="0" borderId="0" xfId="0"/>
    <xf numFmtId="0" fontId="3" fillId="0" borderId="0" xfId="0" applyFont="1" applyFill="1" applyAlignment="1">
      <alignment horizontal="center"/>
    </xf>
    <xf numFmtId="0" fontId="3" fillId="0" borderId="0" xfId="0" applyFont="1" applyFill="1" applyAlignment="1">
      <alignment horizontal="left"/>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left" wrapText="1"/>
    </xf>
    <xf numFmtId="0" fontId="4" fillId="0" borderId="0" xfId="0" applyFont="1" applyFill="1" applyAlignment="1">
      <alignment horizontal="left"/>
    </xf>
    <xf numFmtId="0" fontId="1" fillId="0" borderId="0" xfId="0" applyFont="1" applyFill="1" applyAlignment="1">
      <alignment horizontal="left"/>
    </xf>
    <xf numFmtId="11" fontId="1" fillId="0" borderId="0" xfId="0" applyNumberFormat="1" applyFont="1" applyFill="1" applyAlignment="1">
      <alignment horizontal="center"/>
    </xf>
    <xf numFmtId="2" fontId="1" fillId="0" borderId="0" xfId="0" applyNumberFormat="1" applyFont="1" applyFill="1" applyAlignment="1">
      <alignment horizontal="center"/>
    </xf>
    <xf numFmtId="0" fontId="1" fillId="0" borderId="1" xfId="0" applyFont="1" applyFill="1" applyBorder="1" applyAlignment="1">
      <alignment horizontal="center"/>
    </xf>
    <xf numFmtId="0" fontId="1" fillId="0" borderId="7" xfId="0" applyFont="1" applyFill="1" applyBorder="1" applyAlignment="1">
      <alignment horizontal="center"/>
    </xf>
    <xf numFmtId="0" fontId="1" fillId="2" borderId="7" xfId="0" applyFont="1" applyFill="1" applyBorder="1" applyAlignment="1">
      <alignment horizontal="center"/>
    </xf>
    <xf numFmtId="0" fontId="4" fillId="0" borderId="2" xfId="0" applyFont="1" applyFill="1" applyBorder="1" applyAlignment="1">
      <alignment horizontal="left" wrapText="1"/>
    </xf>
    <xf numFmtId="0" fontId="1" fillId="0" borderId="3" xfId="0" applyFont="1" applyFill="1" applyBorder="1" applyAlignment="1">
      <alignment horizontal="center"/>
    </xf>
    <xf numFmtId="0" fontId="1" fillId="0" borderId="0" xfId="0" applyFont="1" applyFill="1" applyBorder="1" applyAlignment="1">
      <alignment horizontal="center"/>
    </xf>
    <xf numFmtId="0" fontId="1" fillId="2" borderId="0" xfId="0" applyFont="1" applyFill="1" applyBorder="1" applyAlignment="1">
      <alignment horizontal="center"/>
    </xf>
    <xf numFmtId="0" fontId="4" fillId="0" borderId="4" xfId="0" applyFont="1" applyFill="1" applyBorder="1" applyAlignment="1">
      <alignment horizontal="left" wrapText="1"/>
    </xf>
    <xf numFmtId="0" fontId="1" fillId="0" borderId="0" xfId="0" quotePrefix="1" applyFont="1" applyFill="1" applyBorder="1" applyAlignment="1">
      <alignment horizontal="center"/>
    </xf>
    <xf numFmtId="0" fontId="1" fillId="0" borderId="5" xfId="0" applyFont="1" applyFill="1" applyBorder="1" applyAlignment="1">
      <alignment horizontal="center"/>
    </xf>
    <xf numFmtId="0" fontId="1" fillId="0" borderId="8" xfId="0" applyFont="1" applyFill="1" applyBorder="1" applyAlignment="1">
      <alignment horizontal="center"/>
    </xf>
    <xf numFmtId="0" fontId="1" fillId="2" borderId="8" xfId="0" applyFont="1" applyFill="1" applyBorder="1" applyAlignment="1">
      <alignment horizontal="center"/>
    </xf>
    <xf numFmtId="0" fontId="1" fillId="0" borderId="0" xfId="0" applyFont="1" applyFill="1" applyAlignment="1"/>
    <xf numFmtId="0" fontId="4" fillId="0" borderId="0" xfId="0" applyFont="1" applyFill="1" applyBorder="1" applyAlignment="1">
      <alignment horizontal="left" wrapText="1"/>
    </xf>
    <xf numFmtId="0" fontId="6" fillId="0" borderId="0" xfId="0" applyFont="1" applyFill="1" applyBorder="1" applyAlignment="1">
      <alignment horizontal="left"/>
    </xf>
    <xf numFmtId="0" fontId="1" fillId="0" borderId="0" xfId="0" applyFont="1" applyFill="1" applyBorder="1"/>
    <xf numFmtId="0" fontId="1" fillId="0" borderId="0" xfId="0" applyFont="1" applyFill="1" applyBorder="1" applyAlignment="1">
      <alignment horizontal="left" wrapText="1"/>
    </xf>
    <xf numFmtId="0" fontId="1" fillId="0" borderId="0" xfId="0" applyFont="1" applyFill="1" applyBorder="1" applyAlignment="1">
      <alignment horizontal="left"/>
    </xf>
    <xf numFmtId="0" fontId="4" fillId="0" borderId="0" xfId="0" applyFont="1" applyFill="1" applyBorder="1" applyAlignment="1">
      <alignment horizontal="left"/>
    </xf>
    <xf numFmtId="0" fontId="4" fillId="0" borderId="6" xfId="0" applyFont="1" applyFill="1" applyBorder="1" applyAlignment="1">
      <alignment horizontal="left" wrapText="1"/>
    </xf>
    <xf numFmtId="0" fontId="0" fillId="0" borderId="0" xfId="0" applyAlignment="1">
      <alignment horizontal="center"/>
    </xf>
    <xf numFmtId="0" fontId="7" fillId="0" borderId="9" xfId="0" applyFont="1" applyBorder="1" applyAlignment="1">
      <alignment horizontal="center"/>
    </xf>
    <xf numFmtId="164" fontId="0" fillId="0" borderId="0" xfId="0" applyNumberFormat="1" applyAlignment="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247650</xdr:colOff>
      <xdr:row>2</xdr:row>
      <xdr:rowOff>57150</xdr:rowOff>
    </xdr:from>
    <xdr:to>
      <xdr:col>10</xdr:col>
      <xdr:colOff>247650</xdr:colOff>
      <xdr:row>23</xdr:row>
      <xdr:rowOff>57150</xdr:rowOff>
    </xdr:to>
    <xdr:sp macro="" textlink="">
      <xdr:nvSpPr>
        <xdr:cNvPr id="3" name="TextBox 2"/>
        <xdr:cNvSpPr txBox="1"/>
      </xdr:nvSpPr>
      <xdr:spPr>
        <a:xfrm>
          <a:off x="857250" y="438150"/>
          <a:ext cx="5486400" cy="400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S-Reg</a:t>
          </a:r>
        </a:p>
        <a:p>
          <a:pPr algn="ctr"/>
          <a:endParaRPr kumimoji="1" lang="en-US" altLang="ja-JP" sz="1100"/>
        </a:p>
        <a:p>
          <a:pPr algn="ctr"/>
          <a:r>
            <a:rPr kumimoji="1" lang="en-US" altLang="ja-JP" sz="1100" i="1"/>
            <a:t>board revision </a:t>
          </a:r>
          <a:r>
            <a:rPr kumimoji="1" lang="en-US" altLang="ja-JP" sz="1100" i="1" baseline="0"/>
            <a:t>1.0f</a:t>
          </a:r>
          <a:endParaRPr kumimoji="1" lang="en-US" altLang="ja-JP" sz="1100" i="1"/>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1</xdr:rowOff>
    </xdr:from>
    <xdr:to>
      <xdr:col>5</xdr:col>
      <xdr:colOff>290153</xdr:colOff>
      <xdr:row>27</xdr:row>
      <xdr:rowOff>32769</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361951"/>
          <a:ext cx="2880953" cy="45571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171450</xdr:colOff>
      <xdr:row>4</xdr:row>
      <xdr:rowOff>57150</xdr:rowOff>
    </xdr:from>
    <xdr:to>
      <xdr:col>36</xdr:col>
      <xdr:colOff>571500</xdr:colOff>
      <xdr:row>7</xdr:row>
      <xdr:rowOff>180975</xdr:rowOff>
    </xdr:to>
    <xdr:sp macro="" textlink="">
      <xdr:nvSpPr>
        <xdr:cNvPr id="3" name="TextBox 2"/>
        <xdr:cNvSpPr txBox="1"/>
      </xdr:nvSpPr>
      <xdr:spPr>
        <a:xfrm>
          <a:off x="19069050" y="819150"/>
          <a:ext cx="34480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Some parts may be mislabled due to the limitations of the software</a:t>
          </a:r>
          <a:r>
            <a:rPr lang="en-US" sz="1100" baseline="0"/>
            <a:t> packages and/or minor adjustments in the BOM. Schematic is for reference only.</a:t>
          </a:r>
        </a:p>
      </xdr:txBody>
    </xdr:sp>
    <xdr:clientData/>
  </xdr:twoCellAnchor>
  <xdr:twoCellAnchor editAs="oneCell">
    <xdr:from>
      <xdr:col>1</xdr:col>
      <xdr:colOff>1</xdr:colOff>
      <xdr:row>3</xdr:row>
      <xdr:rowOff>0</xdr:rowOff>
    </xdr:from>
    <xdr:to>
      <xdr:col>12</xdr:col>
      <xdr:colOff>232444</xdr:colOff>
      <xdr:row>31</xdr:row>
      <xdr:rowOff>4129</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1" y="542925"/>
          <a:ext cx="7357143" cy="507142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666750</xdr:colOff>
      <xdr:row>26</xdr:row>
      <xdr:rowOff>33337</xdr:rowOff>
    </xdr:from>
    <xdr:to>
      <xdr:col>3</xdr:col>
      <xdr:colOff>1152525</xdr:colOff>
      <xdr:row>33</xdr:row>
      <xdr:rowOff>104775</xdr:rowOff>
    </xdr:to>
    <xdr:sp macro="" textlink="">
      <xdr:nvSpPr>
        <xdr:cNvPr id="3" name="TextBox 2"/>
        <xdr:cNvSpPr txBox="1"/>
      </xdr:nvSpPr>
      <xdr:spPr>
        <a:xfrm>
          <a:off x="1862138" y="4367212"/>
          <a:ext cx="3548062" cy="1238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t>Internal chassis wiring.</a:t>
          </a:r>
        </a:p>
        <a:p>
          <a:endParaRPr lang="en-US" sz="1100" baseline="0"/>
        </a:p>
        <a:p>
          <a:endParaRPr lang="en-US" sz="1100"/>
        </a:p>
      </xdr:txBody>
    </xdr:sp>
    <xdr:clientData/>
  </xdr:twoCellAnchor>
  <xdr:twoCellAnchor>
    <xdr:from>
      <xdr:col>3</xdr:col>
      <xdr:colOff>1595437</xdr:colOff>
      <xdr:row>23</xdr:row>
      <xdr:rowOff>0</xdr:rowOff>
    </xdr:from>
    <xdr:to>
      <xdr:col>7</xdr:col>
      <xdr:colOff>190499</xdr:colOff>
      <xdr:row>39</xdr:row>
      <xdr:rowOff>19110</xdr:rowOff>
    </xdr:to>
    <xdr:grpSp>
      <xdr:nvGrpSpPr>
        <xdr:cNvPr id="5" name="Group 4"/>
        <xdr:cNvGrpSpPr/>
      </xdr:nvGrpSpPr>
      <xdr:grpSpPr>
        <a:xfrm>
          <a:off x="5510212" y="3724275"/>
          <a:ext cx="4090987" cy="2609910"/>
          <a:chOff x="2286000" y="1905000"/>
          <a:chExt cx="4419600" cy="2686110"/>
        </a:xfrm>
      </xdr:grpSpPr>
      <xdr:cxnSp macro="">
        <xdr:nvCxnSpPr>
          <xdr:cNvPr id="6" name="Straight Connector 5"/>
          <xdr:cNvCxnSpPr/>
        </xdr:nvCxnSpPr>
        <xdr:spPr>
          <a:xfrm flipV="1">
            <a:off x="5257800" y="35052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7" name="Straight Connector 6"/>
          <xdr:cNvCxnSpPr/>
        </xdr:nvCxnSpPr>
        <xdr:spPr>
          <a:xfrm flipV="1">
            <a:off x="39624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cxnSp macro="">
        <xdr:nvCxnSpPr>
          <xdr:cNvPr id="8" name="Straight Connector 7"/>
          <xdr:cNvCxnSpPr/>
        </xdr:nvCxnSpPr>
        <xdr:spPr>
          <a:xfrm flipV="1">
            <a:off x="38862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sp macro="" textlink="">
        <xdr:nvSpPr>
          <xdr:cNvPr id="9" name="TextBox 360"/>
          <xdr:cNvSpPr txBox="1"/>
        </xdr:nvSpPr>
        <xdr:spPr>
          <a:xfrm>
            <a:off x="3276600" y="1905000"/>
            <a:ext cx="1295400" cy="553998"/>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Toroid Power Transformer</a:t>
            </a:r>
          </a:p>
          <a:p>
            <a:pPr algn="ctr"/>
            <a:r>
              <a:rPr lang="en-US" sz="1000"/>
              <a:t>25~50 VA 2x12 VAC</a:t>
            </a:r>
          </a:p>
        </xdr:txBody>
      </xdr:sp>
      <xdr:sp macro="" textlink="">
        <xdr:nvSpPr>
          <xdr:cNvPr id="10" name="TextBox 361"/>
          <xdr:cNvSpPr txBox="1"/>
        </xdr:nvSpPr>
        <xdr:spPr>
          <a:xfrm>
            <a:off x="4509449" y="4191000"/>
            <a:ext cx="1524000" cy="40011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200 V 3A Bridge Rectifier x2</a:t>
            </a:r>
          </a:p>
        </xdr:txBody>
      </xdr:sp>
      <xdr:cxnSp macro="">
        <xdr:nvCxnSpPr>
          <xdr:cNvPr id="11" name="Straight Connector 10"/>
          <xdr:cNvCxnSpPr/>
        </xdr:nvCxnSpPr>
        <xdr:spPr>
          <a:xfrm flipH="1" flipV="1">
            <a:off x="2895600" y="4038598"/>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cxnSp macro="">
        <xdr:nvCxnSpPr>
          <xdr:cNvPr id="12" name="Straight Connector 11"/>
          <xdr:cNvCxnSpPr/>
        </xdr:nvCxnSpPr>
        <xdr:spPr>
          <a:xfrm>
            <a:off x="4114800" y="4114798"/>
            <a:ext cx="1139933"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3" name="Straight Connector 12"/>
          <xdr:cNvCxnSpPr/>
        </xdr:nvCxnSpPr>
        <xdr:spPr>
          <a:xfrm>
            <a:off x="4076700" y="35052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4" name="Straight Connector 13"/>
          <xdr:cNvCxnSpPr/>
        </xdr:nvCxnSpPr>
        <xdr:spPr>
          <a:xfrm>
            <a:off x="4114800" y="3200400"/>
            <a:ext cx="11430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5" name="Straight Connector 14"/>
          <xdr:cNvCxnSpPr>
            <a:stCxn id="17" idx="0"/>
          </xdr:cNvCxnSpPr>
        </xdr:nvCxnSpPr>
        <xdr:spPr>
          <a:xfrm>
            <a:off x="4076700" y="25908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sp macro="" textlink="">
        <xdr:nvSpPr>
          <xdr:cNvPr id="16" name="Rectangle 15"/>
          <xdr:cNvSpPr/>
        </xdr:nvSpPr>
        <xdr:spPr>
          <a:xfrm>
            <a:off x="3733800" y="2667000"/>
            <a:ext cx="76200" cy="1371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17" name="Rectangle 16"/>
          <xdr:cNvSpPr/>
        </xdr:nvSpPr>
        <xdr:spPr>
          <a:xfrm>
            <a:off x="4038600" y="25908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sp macro="" textlink="">
        <xdr:nvSpPr>
          <xdr:cNvPr id="18" name="Rectangle 17"/>
          <xdr:cNvSpPr/>
        </xdr:nvSpPr>
        <xdr:spPr>
          <a:xfrm>
            <a:off x="4038600" y="35052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cxnSp macro="">
        <xdr:nvCxnSpPr>
          <xdr:cNvPr id="19" name="Straight Connector 18"/>
          <xdr:cNvCxnSpPr/>
        </xdr:nvCxnSpPr>
        <xdr:spPr>
          <a:xfrm flipV="1">
            <a:off x="4953000" y="2895604"/>
            <a:ext cx="0" cy="380997"/>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0" name="Straight Connector 19"/>
          <xdr:cNvCxnSpPr/>
        </xdr:nvCxnSpPr>
        <xdr:spPr>
          <a:xfrm flipH="1">
            <a:off x="4953000" y="3782630"/>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21" name="Straight Connector 20"/>
          <xdr:cNvCxnSpPr/>
        </xdr:nvCxnSpPr>
        <xdr:spPr>
          <a:xfrm flipV="1">
            <a:off x="5257800" y="25908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2" name="Straight Connector 21"/>
          <xdr:cNvCxnSpPr/>
        </xdr:nvCxnSpPr>
        <xdr:spPr>
          <a:xfrm>
            <a:off x="4953000" y="2895600"/>
            <a:ext cx="1066800" cy="0"/>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grpSp>
        <xdr:nvGrpSpPr>
          <xdr:cNvPr id="23" name="Group 22"/>
          <xdr:cNvGrpSpPr/>
        </xdr:nvGrpSpPr>
        <xdr:grpSpPr>
          <a:xfrm>
            <a:off x="5105400" y="2743201"/>
            <a:ext cx="304800" cy="304807"/>
            <a:chOff x="4559039" y="2361419"/>
            <a:chExt cx="462541" cy="454209"/>
          </a:xfrm>
        </xdr:grpSpPr>
        <xdr:sp macro="" textlink="">
          <xdr:nvSpPr>
            <xdr:cNvPr id="46" name="Snip Single Corner Rectangle 45"/>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47" name="Group 46"/>
            <xdr:cNvGrpSpPr/>
          </xdr:nvGrpSpPr>
          <xdr:grpSpPr>
            <a:xfrm rot="5400000">
              <a:off x="4762853" y="2369959"/>
              <a:ext cx="64226" cy="64226"/>
              <a:chOff x="4762846" y="2369952"/>
              <a:chExt cx="64226" cy="64226"/>
            </a:xfrm>
          </xdr:grpSpPr>
          <xdr:sp macro="" textlink="">
            <xdr:nvSpPr>
              <xdr:cNvPr id="55" name="Arc 54"/>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6" name="Arc 55"/>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48" name="Group 47"/>
            <xdr:cNvGrpSpPr/>
          </xdr:nvGrpSpPr>
          <xdr:grpSpPr>
            <a:xfrm rot="5400000">
              <a:off x="4762853" y="2751402"/>
              <a:ext cx="64226" cy="64226"/>
              <a:chOff x="4762846" y="2751395"/>
              <a:chExt cx="64226" cy="64226"/>
            </a:xfrm>
          </xdr:grpSpPr>
          <xdr:sp macro="" textlink="">
            <xdr:nvSpPr>
              <xdr:cNvPr id="53" name="Arc 52"/>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4" name="Arc 53"/>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49" name="Straight Connector 48"/>
            <xdr:cNvCxnSpPr/>
          </xdr:nvCxnSpPr>
          <xdr:spPr>
            <a:xfrm flipH="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50" name="Group 49"/>
            <xdr:cNvGrpSpPr/>
          </xdr:nvGrpSpPr>
          <xdr:grpSpPr>
            <a:xfrm rot="5400000">
              <a:off x="4929832" y="2552017"/>
              <a:ext cx="89916" cy="89916"/>
              <a:chOff x="4929832" y="2552017"/>
              <a:chExt cx="89916" cy="89916"/>
            </a:xfrm>
          </xdr:grpSpPr>
          <xdr:cxnSp macro="">
            <xdr:nvCxnSpPr>
              <xdr:cNvPr id="51" name="Straight Connector 50"/>
              <xdr:cNvCxnSpPr/>
            </xdr:nvCxnSpPr>
            <xdr:spPr>
              <a:xfrm rot="16200000" flipH="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52" name="Straight Connector 51"/>
              <xdr:cNvCxnSpPr/>
            </xdr:nvCxnSpPr>
            <xdr:spPr>
              <a:xfrm rot="16200000">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cxnSp macro="">
        <xdr:nvCxnSpPr>
          <xdr:cNvPr id="24" name="Straight Connector 23"/>
          <xdr:cNvCxnSpPr/>
        </xdr:nvCxnSpPr>
        <xdr:spPr>
          <a:xfrm flipH="1" flipV="1">
            <a:off x="2895600" y="2667000"/>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sp macro="" textlink="">
        <xdr:nvSpPr>
          <xdr:cNvPr id="25" name="TextBox 399"/>
          <xdr:cNvSpPr txBox="1"/>
        </xdr:nvSpPr>
        <xdr:spPr>
          <a:xfrm>
            <a:off x="6019800" y="2761911"/>
            <a:ext cx="685800" cy="11695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V++</a:t>
            </a:r>
          </a:p>
          <a:p>
            <a:endParaRPr lang="en-US" sz="1000"/>
          </a:p>
          <a:p>
            <a:r>
              <a:rPr lang="en-US" sz="1000"/>
              <a:t>COM</a:t>
            </a:r>
          </a:p>
          <a:p>
            <a:endParaRPr lang="en-US" sz="1000"/>
          </a:p>
          <a:p>
            <a:r>
              <a:rPr lang="en-US" sz="1000"/>
              <a:t>COM</a:t>
            </a:r>
          </a:p>
          <a:p>
            <a:endParaRPr lang="en-US" sz="1000"/>
          </a:p>
          <a:p>
            <a:r>
              <a:rPr lang="en-US" sz="1000"/>
              <a:t>V--</a:t>
            </a:r>
          </a:p>
        </xdr:txBody>
      </xdr:sp>
      <xdr:sp macro="" textlink="">
        <xdr:nvSpPr>
          <xdr:cNvPr id="26" name="TextBox 400"/>
          <xdr:cNvSpPr txBox="1"/>
        </xdr:nvSpPr>
        <xdr:spPr>
          <a:xfrm>
            <a:off x="2286000" y="2590800"/>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7" name="TextBox 401"/>
          <xdr:cNvSpPr txBox="1"/>
        </xdr:nvSpPr>
        <xdr:spPr>
          <a:xfrm>
            <a:off x="2286000" y="3944779"/>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8" name="Oval 27"/>
          <xdr:cNvSpPr/>
        </xdr:nvSpPr>
        <xdr:spPr>
          <a:xfrm>
            <a:off x="4160521" y="26418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29" name="Oval 28"/>
          <xdr:cNvSpPr/>
        </xdr:nvSpPr>
        <xdr:spPr>
          <a:xfrm>
            <a:off x="4160521" y="3549530"/>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30" name="Straight Connector 29"/>
          <xdr:cNvCxnSpPr/>
        </xdr:nvCxnSpPr>
        <xdr:spPr>
          <a:xfrm flipH="1">
            <a:off x="4953000" y="3271066"/>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1" name="Straight Connector 30"/>
          <xdr:cNvCxnSpPr/>
        </xdr:nvCxnSpPr>
        <xdr:spPr>
          <a:xfrm flipH="1">
            <a:off x="4953000" y="3412959"/>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2" name="Straight Connector 31"/>
          <xdr:cNvCxnSpPr/>
        </xdr:nvCxnSpPr>
        <xdr:spPr>
          <a:xfrm flipV="1">
            <a:off x="4953000" y="3412959"/>
            <a:ext cx="0" cy="36458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3" name="Group 32"/>
          <xdr:cNvGrpSpPr/>
        </xdr:nvGrpSpPr>
        <xdr:grpSpPr>
          <a:xfrm flipH="1" flipV="1">
            <a:off x="5111499" y="3632384"/>
            <a:ext cx="304800" cy="304807"/>
            <a:chOff x="4559039" y="2361419"/>
            <a:chExt cx="462541" cy="454209"/>
          </a:xfrm>
        </xdr:grpSpPr>
        <xdr:sp macro="" textlink="">
          <xdr:nvSpPr>
            <xdr:cNvPr id="35" name="Snip Single Corner Rectangle 34"/>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36" name="Group 35"/>
            <xdr:cNvGrpSpPr/>
          </xdr:nvGrpSpPr>
          <xdr:grpSpPr>
            <a:xfrm rot="5400000">
              <a:off x="4762853" y="2369959"/>
              <a:ext cx="64226" cy="64226"/>
              <a:chOff x="4762846" y="2369952"/>
              <a:chExt cx="64226" cy="64226"/>
            </a:xfrm>
          </xdr:grpSpPr>
          <xdr:sp macro="" textlink="">
            <xdr:nvSpPr>
              <xdr:cNvPr id="44" name="Arc 43"/>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5" name="Arc 44"/>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37" name="Group 36"/>
            <xdr:cNvGrpSpPr/>
          </xdr:nvGrpSpPr>
          <xdr:grpSpPr>
            <a:xfrm rot="5400000">
              <a:off x="4762853" y="2751402"/>
              <a:ext cx="64226" cy="64226"/>
              <a:chOff x="4762846" y="2751395"/>
              <a:chExt cx="64226" cy="64226"/>
            </a:xfrm>
          </xdr:grpSpPr>
          <xdr:sp macro="" textlink="">
            <xdr:nvSpPr>
              <xdr:cNvPr id="42" name="Arc 41"/>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3" name="Arc 42"/>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38" name="Straight Connector 37"/>
            <xdr:cNvCxnSpPr/>
          </xdr:nvCxnSpPr>
          <xdr:spPr>
            <a:xfrm flipH="1" flipV="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9" name="Group 38"/>
            <xdr:cNvGrpSpPr/>
          </xdr:nvGrpSpPr>
          <xdr:grpSpPr>
            <a:xfrm rot="5400000">
              <a:off x="4929832" y="2552017"/>
              <a:ext cx="89916" cy="89916"/>
              <a:chOff x="4929832" y="2552017"/>
              <a:chExt cx="89916" cy="89916"/>
            </a:xfrm>
          </xdr:grpSpPr>
          <xdr:cxnSp macro="">
            <xdr:nvCxnSpPr>
              <xdr:cNvPr id="40" name="Straight Connector 39"/>
              <xdr:cNvCxnSpPr/>
            </xdr:nvCxnSpPr>
            <xdr:spPr>
              <a:xfrm rot="16200000" flipH="1" flipV="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41" name="Straight Connector 40"/>
              <xdr:cNvCxnSpPr/>
            </xdr:nvCxnSpPr>
            <xdr:spPr>
              <a:xfrm rot="16200000" flipH="1">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sp macro="" textlink="">
        <xdr:nvSpPr>
          <xdr:cNvPr id="34" name="Oval 33"/>
          <xdr:cNvSpPr/>
        </xdr:nvSpPr>
        <xdr:spPr>
          <a:xfrm>
            <a:off x="3639822" y="39497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381000</xdr:colOff>
      <xdr:row>1</xdr:row>
      <xdr:rowOff>19045</xdr:rowOff>
    </xdr:from>
    <xdr:to>
      <xdr:col>14</xdr:col>
      <xdr:colOff>47625</xdr:colOff>
      <xdr:row>41</xdr:row>
      <xdr:rowOff>14287</xdr:rowOff>
    </xdr:to>
    <xdr:sp macro="" textlink="">
      <xdr:nvSpPr>
        <xdr:cNvPr id="2" name="TextBox 1"/>
        <xdr:cNvSpPr txBox="1"/>
      </xdr:nvSpPr>
      <xdr:spPr>
        <a:xfrm>
          <a:off x="1028700" y="200020"/>
          <a:ext cx="8086725" cy="72390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Production</a:t>
          </a:r>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S-Reg is a high performance shunt-series voltage regulator for low current, line-level audio circuits. The output is about +/- 12 V. The regulator has soft-start and overcurrent protection, low noise and high ripple rejection. As a shunt regulator, however, note that the total series current (load + shunt) is fixed, if the load current should exceed the series current the shunt will run dry and regulation will be drastically impaired.</a:t>
          </a:r>
        </a:p>
        <a:p>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a:solidFill>
                <a:schemeClr val="dk1"/>
              </a:solidFill>
              <a:effectLst/>
              <a:latin typeface="+mn-lt"/>
              <a:ea typeface="+mn-ea"/>
              <a:cs typeface="+mn-cs"/>
            </a:rPr>
            <a:t>The series current is set by R1,2. R5,6 are usually changed to the same value. The default is 10 ohms, to give about 60 mA for output currents up to 50 mA. For lower output (load) current, these resistors can be increased to 22 ohms (for less than 25 mA loads) or 33 ohms (for less than 12 mA loads). Lower series current means lower ripple and less heat so it is worth doing if the load allows it. </a:t>
          </a:r>
          <a:r>
            <a:rPr lang="en-US" sz="1100" baseline="0">
              <a:solidFill>
                <a:schemeClr val="dk1"/>
              </a:solidFill>
              <a:effectLst/>
              <a:latin typeface="+mn-lt"/>
              <a:ea typeface="+mn-ea"/>
              <a:cs typeface="+mn-cs"/>
            </a:rPr>
            <a:t>With 10R Some of the transistors will get warm, especially if the output is not connected to anything since all the current flows through the shunt in this event. It should not be neccesary to use heatsinks however.</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The output voltage can be set between about 5 V and 15 V. This is done by changing the value of R9,10 from 10k to a larger value for larger output voltage, or smaller values for smaller output voltage. The formula is,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R9,10 = 0.5 * ( [desired output voltage, Vout] / 0.62 -1 ] . (in kohms, see calculator at left)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There is no over/undervoltage protection on the inputs. Attaching the V-- pad to the V++ of the power supply or similar mistakes will damage the board components. V++ should be about +18 V. Do not exceed +25 V unless you use capacitors with a higher voltage rating than listed in the BOM.</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board is 5x8 cm, with 4x7 cm M3 mounting holes.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Lead wires can be soldered direct to the board, or pins/standoffs can be used. The board also accepts standard 0.2" (5.08 mm) pitch terminal blocks. (Mouser </a:t>
          </a:r>
          <a:r>
            <a:rPr lang="en-US" sz="1100" b="0" i="0">
              <a:solidFill>
                <a:schemeClr val="dk1"/>
              </a:solidFill>
              <a:effectLst/>
              <a:latin typeface="+mn-lt"/>
              <a:ea typeface="+mn-ea"/>
              <a:cs typeface="+mn-cs"/>
            </a:rPr>
            <a:t>651-1729128)</a:t>
          </a:r>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For the TO-126 packages, pin 1 is the emitter, indicated by the white dot on the silk screen.</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The power supply is off-board. The transformer should have two 12 VAC secondaries or 24 VCT. A 25 VA or 35 VA toroidal model is recomended, but there is no other hard requirement for the transformer or the rectifier diodes.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2017</a:t>
          </a:r>
          <a:endParaRPr lang="en-US">
            <a:effectLst/>
          </a:endParaRPr>
        </a:p>
        <a:p>
          <a:endParaRPr lang="en-US" sz="1100" baseline="0"/>
        </a:p>
        <a:p>
          <a:endParaRPr lang="en-US"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3" sqref="I13"/>
    </sheetView>
  </sheetViews>
  <sheetFormatPr defaultRowHeight="1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B4" sqref="B4"/>
    </sheetView>
  </sheetViews>
  <sheetFormatPr defaultRowHeight="15"/>
  <sheetData>
    <row r="2" spans="2:2">
      <c r="B2" t="s">
        <v>35</v>
      </c>
    </row>
    <row r="5" spans="2:2">
      <c r="B5" t="s">
        <v>32</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AA44"/>
  <sheetViews>
    <sheetView workbookViewId="0">
      <selection activeCell="C7" sqref="C7"/>
    </sheetView>
  </sheetViews>
  <sheetFormatPr defaultColWidth="10.140625" defaultRowHeight="12.75"/>
  <cols>
    <col min="1" max="1" width="16.7109375" style="3" customWidth="1"/>
    <col min="2" max="2" width="26" style="4" customWidth="1"/>
    <col min="3" max="3" width="16.85546875" style="4" customWidth="1"/>
    <col min="4" max="4" width="23" style="4" customWidth="1"/>
    <col min="5" max="5" width="19.140625" style="4" bestFit="1" customWidth="1"/>
    <col min="6" max="6" width="10.140625" style="4"/>
    <col min="7" max="7" width="29.28515625" style="4" customWidth="1"/>
    <col min="8" max="8" width="69.7109375" style="7" bestFit="1" customWidth="1"/>
    <col min="9" max="9" width="10.140625" style="3"/>
    <col min="10" max="10" width="50.42578125" style="3" bestFit="1" customWidth="1"/>
    <col min="11" max="11" width="20" style="3" customWidth="1"/>
    <col min="12" max="16384" width="10.140625" style="3"/>
  </cols>
  <sheetData>
    <row r="2" spans="1:27">
      <c r="B2" s="1" t="s">
        <v>0</v>
      </c>
      <c r="C2" s="1" t="s">
        <v>8</v>
      </c>
      <c r="D2" s="1" t="s">
        <v>10</v>
      </c>
      <c r="E2" s="1" t="s">
        <v>11</v>
      </c>
      <c r="F2" s="1" t="s">
        <v>1</v>
      </c>
      <c r="G2" s="1" t="s">
        <v>12</v>
      </c>
      <c r="H2" s="2" t="s">
        <v>6</v>
      </c>
    </row>
    <row r="3" spans="1:27">
      <c r="B3" s="3"/>
      <c r="C3" s="3"/>
      <c r="D3" s="3"/>
      <c r="E3" s="3"/>
      <c r="F3" s="4" t="s">
        <v>43</v>
      </c>
      <c r="G3" s="4">
        <v>1</v>
      </c>
      <c r="H3" s="3"/>
    </row>
    <row r="4" spans="1:27">
      <c r="B4" s="15"/>
      <c r="C4" s="15"/>
      <c r="D4" s="15"/>
      <c r="E4" s="15"/>
      <c r="F4" s="15"/>
      <c r="G4" s="15"/>
      <c r="H4" s="23"/>
    </row>
    <row r="5" spans="1:27">
      <c r="A5" s="7" t="s">
        <v>36</v>
      </c>
      <c r="B5" s="10" t="s">
        <v>45</v>
      </c>
      <c r="C5" s="11" t="s">
        <v>52</v>
      </c>
      <c r="D5" s="11" t="s">
        <v>60</v>
      </c>
      <c r="E5" s="11" t="s">
        <v>33</v>
      </c>
      <c r="F5" s="11">
        <v>2</v>
      </c>
      <c r="G5" s="12" t="str">
        <f>IF(F5=0,"",CONCATENATE(D5,"|",F5*$G$3))</f>
        <v>660-MF1/4DC10R0F|2</v>
      </c>
      <c r="H5" s="13" t="s">
        <v>28</v>
      </c>
      <c r="K5" s="27"/>
      <c r="L5" s="25"/>
      <c r="M5" s="25"/>
      <c r="N5" s="25"/>
      <c r="O5" s="25"/>
      <c r="P5" s="15"/>
      <c r="Q5" s="25"/>
      <c r="R5" s="25"/>
      <c r="S5" s="25"/>
      <c r="T5" s="25"/>
      <c r="U5" s="25"/>
      <c r="V5" s="25"/>
      <c r="W5" s="25"/>
      <c r="X5" s="25"/>
      <c r="Y5" s="25"/>
      <c r="Z5" s="25"/>
      <c r="AA5" s="25"/>
    </row>
    <row r="6" spans="1:27">
      <c r="A6" s="7"/>
      <c r="B6" s="14" t="s">
        <v>46</v>
      </c>
      <c r="C6" s="15" t="s">
        <v>53</v>
      </c>
      <c r="D6" s="15" t="s">
        <v>58</v>
      </c>
      <c r="E6" s="15" t="s">
        <v>33</v>
      </c>
      <c r="F6" s="15">
        <v>2</v>
      </c>
      <c r="G6" s="16" t="str">
        <f t="shared" ref="G6:G10" si="0">IF(F6=0,"",CONCATENATE(D6,"|",F6*$G$3))</f>
        <v>660-MF1/4DC4751F|2</v>
      </c>
      <c r="H6" s="17" t="s">
        <v>28</v>
      </c>
      <c r="K6" s="27"/>
      <c r="L6" s="25"/>
      <c r="M6" s="25"/>
      <c r="N6" s="25"/>
      <c r="O6" s="25"/>
      <c r="P6" s="15"/>
      <c r="Q6" s="25"/>
      <c r="R6" s="25"/>
      <c r="S6" s="25"/>
      <c r="T6" s="25"/>
      <c r="U6" s="25"/>
      <c r="V6" s="25"/>
      <c r="W6" s="25"/>
      <c r="X6" s="25"/>
      <c r="Y6" s="25"/>
      <c r="Z6" s="25"/>
      <c r="AA6" s="25"/>
    </row>
    <row r="7" spans="1:27">
      <c r="A7" s="7"/>
      <c r="B7" s="14" t="s">
        <v>47</v>
      </c>
      <c r="C7" s="15" t="s">
        <v>52</v>
      </c>
      <c r="D7" s="15" t="s">
        <v>60</v>
      </c>
      <c r="E7" s="15" t="s">
        <v>33</v>
      </c>
      <c r="F7" s="15">
        <v>2</v>
      </c>
      <c r="G7" s="16" t="str">
        <f t="shared" si="0"/>
        <v>660-MF1/4DC10R0F|2</v>
      </c>
      <c r="H7" s="17" t="s">
        <v>28</v>
      </c>
      <c r="K7" s="27"/>
      <c r="L7" s="25"/>
      <c r="M7" s="25"/>
      <c r="N7" s="25"/>
      <c r="O7" s="25"/>
      <c r="P7" s="15"/>
      <c r="Q7" s="25"/>
      <c r="R7" s="25"/>
      <c r="S7" s="25"/>
      <c r="T7" s="25"/>
      <c r="U7" s="25"/>
      <c r="V7" s="25"/>
      <c r="W7" s="25"/>
      <c r="X7" s="25"/>
      <c r="Y7" s="25"/>
      <c r="Z7" s="25"/>
      <c r="AA7" s="25"/>
    </row>
    <row r="8" spans="1:27">
      <c r="A8" s="7"/>
      <c r="B8" s="14" t="s">
        <v>48</v>
      </c>
      <c r="C8" s="15">
        <v>475</v>
      </c>
      <c r="D8" s="15" t="s">
        <v>57</v>
      </c>
      <c r="E8" s="15" t="s">
        <v>33</v>
      </c>
      <c r="F8" s="15">
        <v>2</v>
      </c>
      <c r="G8" s="16" t="str">
        <f t="shared" si="0"/>
        <v>660-MF1/4DC4750F|2</v>
      </c>
      <c r="H8" s="17" t="s">
        <v>28</v>
      </c>
      <c r="K8" s="27"/>
      <c r="L8" s="25"/>
      <c r="M8" s="25"/>
      <c r="N8" s="25"/>
      <c r="O8" s="25"/>
      <c r="P8" s="15"/>
      <c r="Q8" s="25"/>
      <c r="R8" s="25"/>
      <c r="S8" s="25"/>
      <c r="T8" s="25"/>
      <c r="U8" s="25"/>
      <c r="V8" s="25"/>
      <c r="W8" s="25"/>
      <c r="X8" s="25"/>
      <c r="Y8" s="25"/>
      <c r="Z8" s="25"/>
      <c r="AA8" s="25"/>
    </row>
    <row r="9" spans="1:27">
      <c r="A9" s="7"/>
      <c r="B9" s="14" t="s">
        <v>49</v>
      </c>
      <c r="C9" s="15" t="s">
        <v>54</v>
      </c>
      <c r="D9" s="15" t="s">
        <v>59</v>
      </c>
      <c r="E9" s="15" t="s">
        <v>33</v>
      </c>
      <c r="F9" s="15">
        <v>2</v>
      </c>
      <c r="G9" s="16" t="str">
        <f t="shared" si="0"/>
        <v>660-MF1/4DC1002F|2</v>
      </c>
      <c r="H9" s="17" t="s">
        <v>28</v>
      </c>
      <c r="K9" s="27"/>
      <c r="L9" s="25"/>
      <c r="M9" s="25"/>
      <c r="N9" s="25"/>
      <c r="O9" s="25"/>
      <c r="P9" s="15"/>
      <c r="Q9" s="25"/>
      <c r="R9" s="25"/>
      <c r="S9" s="25"/>
      <c r="T9" s="25"/>
      <c r="U9" s="25"/>
      <c r="V9" s="25"/>
      <c r="W9" s="25"/>
      <c r="X9" s="25"/>
      <c r="Y9" s="25"/>
      <c r="Z9" s="25"/>
      <c r="AA9" s="25"/>
    </row>
    <row r="10" spans="1:27">
      <c r="A10" s="7"/>
      <c r="B10" s="14" t="s">
        <v>50</v>
      </c>
      <c r="C10" s="15" t="s">
        <v>51</v>
      </c>
      <c r="D10" s="15" t="s">
        <v>61</v>
      </c>
      <c r="E10" s="15" t="s">
        <v>62</v>
      </c>
      <c r="F10" s="15">
        <v>1</v>
      </c>
      <c r="G10" s="16" t="str">
        <f t="shared" si="0"/>
        <v>652-3296W-1-102LF|1</v>
      </c>
      <c r="H10" s="17" t="s">
        <v>28</v>
      </c>
      <c r="K10" s="27"/>
      <c r="L10" s="25"/>
      <c r="M10" s="25"/>
      <c r="N10" s="25"/>
      <c r="O10" s="25"/>
      <c r="P10" s="15"/>
      <c r="Q10" s="25"/>
      <c r="R10" s="25"/>
      <c r="S10" s="25"/>
      <c r="T10" s="25"/>
      <c r="U10" s="25"/>
      <c r="V10" s="25"/>
      <c r="W10" s="25"/>
      <c r="X10" s="25"/>
      <c r="Y10" s="25"/>
      <c r="Z10" s="25"/>
      <c r="AA10" s="25"/>
    </row>
    <row r="11" spans="1:27">
      <c r="A11" s="7"/>
      <c r="B11" s="14" t="s">
        <v>40</v>
      </c>
      <c r="C11" s="15" t="s">
        <v>2</v>
      </c>
      <c r="D11" s="15" t="s">
        <v>22</v>
      </c>
      <c r="E11" s="15" t="s">
        <v>9</v>
      </c>
      <c r="F11" s="15">
        <v>2</v>
      </c>
      <c r="G11" s="16" t="str">
        <f>IF(F11=0,"",CONCATENATE(D11,"|",F11*$G$3))</f>
        <v>647-UKW1E102MPD|2</v>
      </c>
      <c r="H11" s="17" t="s">
        <v>20</v>
      </c>
      <c r="K11" s="27"/>
      <c r="L11" s="25"/>
      <c r="M11" s="25"/>
      <c r="N11" s="25"/>
      <c r="O11" s="25"/>
      <c r="P11" s="15"/>
      <c r="Q11" s="25"/>
      <c r="R11" s="25"/>
      <c r="S11" s="25"/>
      <c r="T11" s="25"/>
      <c r="U11" s="25"/>
      <c r="V11" s="25"/>
      <c r="W11" s="25"/>
      <c r="X11" s="25"/>
      <c r="Y11" s="25"/>
      <c r="Z11" s="25"/>
      <c r="AA11" s="25"/>
    </row>
    <row r="12" spans="1:27">
      <c r="B12" s="14" t="s">
        <v>41</v>
      </c>
      <c r="C12" s="15" t="s">
        <v>3</v>
      </c>
      <c r="D12" s="15" t="s">
        <v>23</v>
      </c>
      <c r="E12" s="15" t="s">
        <v>9</v>
      </c>
      <c r="F12" s="15">
        <v>4</v>
      </c>
      <c r="G12" s="16" t="str">
        <f>IF(F12=0,"",CONCATENATE(D12,"|",F12*$G$3))</f>
        <v>647-UKW1E101MED|4</v>
      </c>
      <c r="H12" s="17" t="s">
        <v>34</v>
      </c>
      <c r="K12" s="26"/>
      <c r="L12" s="25"/>
      <c r="M12" s="25"/>
      <c r="N12" s="25"/>
      <c r="O12" s="25"/>
      <c r="P12" s="15"/>
      <c r="Q12" s="25"/>
      <c r="R12" s="25"/>
      <c r="S12" s="25"/>
      <c r="T12" s="25"/>
      <c r="U12" s="25"/>
      <c r="V12" s="25"/>
      <c r="W12" s="25"/>
      <c r="X12" s="25"/>
      <c r="Y12" s="25"/>
      <c r="Z12" s="25"/>
      <c r="AA12" s="25"/>
    </row>
    <row r="13" spans="1:27">
      <c r="B13" s="14" t="s">
        <v>42</v>
      </c>
      <c r="C13" s="15" t="s">
        <v>25</v>
      </c>
      <c r="D13" s="15" t="s">
        <v>63</v>
      </c>
      <c r="E13" s="15" t="s">
        <v>29</v>
      </c>
      <c r="F13" s="15">
        <v>2</v>
      </c>
      <c r="G13" s="16" t="str">
        <f>IF(F13=0,"",CONCATENATE(D13,"|",F13*$G$3))</f>
        <v>810-FK26X7R2A104K|2</v>
      </c>
      <c r="H13" s="17" t="s">
        <v>31</v>
      </c>
      <c r="K13" s="27"/>
      <c r="P13" s="15"/>
    </row>
    <row r="14" spans="1:27">
      <c r="B14" s="14" t="s">
        <v>55</v>
      </c>
      <c r="C14" s="15" t="s">
        <v>4</v>
      </c>
      <c r="D14" s="15" t="s">
        <v>13</v>
      </c>
      <c r="E14" s="15" t="s">
        <v>14</v>
      </c>
      <c r="F14" s="15">
        <v>4</v>
      </c>
      <c r="G14" s="16" t="str">
        <f>IF(F14=0,"",CONCATENATE(D14,"|",F14*$G$3))</f>
        <v>512-BD13516S|4</v>
      </c>
      <c r="H14" s="17" t="s">
        <v>26</v>
      </c>
      <c r="K14" s="27"/>
      <c r="P14" s="15"/>
    </row>
    <row r="15" spans="1:27">
      <c r="B15" s="19" t="s">
        <v>56</v>
      </c>
      <c r="C15" s="20" t="s">
        <v>5</v>
      </c>
      <c r="D15" s="20" t="s">
        <v>15</v>
      </c>
      <c r="E15" s="20" t="s">
        <v>14</v>
      </c>
      <c r="F15" s="20">
        <v>4</v>
      </c>
      <c r="G15" s="21" t="str">
        <f t="shared" ref="G15" si="1">IF(F15=0,"",CONCATENATE(D15,"|",F15*$G$3))</f>
        <v>512-BD13616S|4</v>
      </c>
      <c r="H15" s="29" t="s">
        <v>27</v>
      </c>
      <c r="K15" s="26"/>
      <c r="P15" s="15"/>
    </row>
    <row r="16" spans="1:27">
      <c r="B16" s="15"/>
      <c r="C16" s="18"/>
      <c r="D16" s="15"/>
      <c r="E16" s="15"/>
      <c r="F16" s="15"/>
      <c r="G16" s="16"/>
      <c r="H16" s="28"/>
    </row>
    <row r="17" spans="1:8">
      <c r="B17" s="24"/>
      <c r="C17" s="18"/>
      <c r="D17" s="15"/>
      <c r="E17" s="15"/>
      <c r="F17" s="15"/>
      <c r="G17" s="16"/>
      <c r="H17" s="23"/>
    </row>
    <row r="18" spans="1:8">
      <c r="A18" s="3" t="s">
        <v>24</v>
      </c>
      <c r="B18" s="4" t="s">
        <v>7</v>
      </c>
      <c r="C18" s="4" t="s">
        <v>16</v>
      </c>
      <c r="D18" s="4" t="s">
        <v>30</v>
      </c>
      <c r="E18" s="4" t="s">
        <v>17</v>
      </c>
      <c r="F18" s="4">
        <v>1</v>
      </c>
      <c r="G18" s="16" t="str">
        <f>IF(F18=0,"",CONCATENATE(D18,"|",F18*$G$3))</f>
        <v>553-VPT24-1040|1</v>
      </c>
      <c r="H18" s="6" t="s">
        <v>37</v>
      </c>
    </row>
    <row r="19" spans="1:8">
      <c r="B19" s="4" t="s">
        <v>44</v>
      </c>
      <c r="C19" s="4" t="s">
        <v>18</v>
      </c>
      <c r="D19" s="4" t="s">
        <v>21</v>
      </c>
      <c r="E19" s="4" t="s">
        <v>19</v>
      </c>
      <c r="F19" s="4">
        <v>2</v>
      </c>
      <c r="G19" s="16" t="str">
        <f>IF(F19=0,"",CONCATENATE(D19,"|",F19*$G$3))</f>
        <v>625-GBPC102-E4|2</v>
      </c>
      <c r="H19" s="5" t="s">
        <v>38</v>
      </c>
    </row>
    <row r="20" spans="1:8">
      <c r="H20" s="23"/>
    </row>
    <row r="21" spans="1:8">
      <c r="B21" s="7" t="s">
        <v>66</v>
      </c>
    </row>
    <row r="23" spans="1:8">
      <c r="C23" s="7"/>
    </row>
    <row r="27" spans="1:8">
      <c r="B27" s="8"/>
      <c r="C27" s="9"/>
    </row>
    <row r="41" spans="3:8">
      <c r="H41" s="7" t="s">
        <v>39</v>
      </c>
    </row>
    <row r="42" spans="3:8">
      <c r="D42" s="22"/>
    </row>
    <row r="44" spans="3:8">
      <c r="C44" s="15"/>
      <c r="D44" s="15"/>
      <c r="E44" s="15"/>
    </row>
  </sheetData>
  <sortState ref="M5:Q20">
    <sortCondition ref="M5"/>
  </sortState>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P16:Q17"/>
  <sheetViews>
    <sheetView tabSelected="1" zoomScaleNormal="100" workbookViewId="0"/>
  </sheetViews>
  <sheetFormatPr defaultRowHeight="15"/>
  <cols>
    <col min="17" max="17" width="12.42578125" bestFit="1" customWidth="1"/>
  </cols>
  <sheetData>
    <row r="16" spans="16:17" ht="15.75" thickBot="1">
      <c r="P16" s="31" t="s">
        <v>64</v>
      </c>
      <c r="Q16" s="31" t="s">
        <v>65</v>
      </c>
    </row>
    <row r="17" spans="16:17">
      <c r="P17" s="30">
        <v>13</v>
      </c>
      <c r="Q17" s="32">
        <f>0.5*(P17/0.62-1)</f>
        <v>9.9838709677419359</v>
      </c>
    </row>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Board</vt:lpstr>
      <vt:lpstr>Schematic</vt:lpstr>
      <vt:lpstr>BOM</vt:lpstr>
      <vt:lpstr>Notes</vt:lpstr>
      <vt:lpstr>BOM!Print_Area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2017-03-07T23:12:48Z</dcterms:modified>
</cp:coreProperties>
</file>