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17" i="1" l="1"/>
  <c r="H8" i="1"/>
  <c r="C17" i="1" l="1"/>
  <c r="B17" i="1"/>
  <c r="B8" i="1"/>
  <c r="C8" i="1"/>
  <c r="I8" i="1" l="1"/>
  <c r="E17" i="1"/>
  <c r="F17" i="1" s="1"/>
  <c r="I17" i="1"/>
  <c r="E8" i="1"/>
  <c r="F8" i="1" s="1"/>
</calcChain>
</file>

<file path=xl/sharedStrings.xml><?xml version="1.0" encoding="utf-8"?>
<sst xmlns="http://schemas.openxmlformats.org/spreadsheetml/2006/main" count="24" uniqueCount="14">
  <si>
    <t>C / uF</t>
  </si>
  <si>
    <t>R / kohm</t>
  </si>
  <si>
    <t>t / s</t>
  </si>
  <si>
    <t>f3 / Hz</t>
  </si>
  <si>
    <t>f / Hz</t>
  </si>
  <si>
    <t>attenuation</t>
  </si>
  <si>
    <t>dB</t>
  </si>
  <si>
    <t>R / ohm</t>
  </si>
  <si>
    <t>C / F</t>
  </si>
  <si>
    <t>time constant</t>
  </si>
  <si>
    <t>3 dB cutoff frequency</t>
  </si>
  <si>
    <t>C / pF</t>
  </si>
  <si>
    <t>High pass CR filter</t>
  </si>
  <si>
    <t>Low pass RC 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</si>
</sst>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7"/>
  <sheetViews>
    <sheetView tabSelected="1" workbookViewId="0">
      <selection activeCell="H18" sqref="H18"/>
    </sheetView>
  </sheetViews>
  <sheetFormatPr defaultRowHeight="15" x14ac:dyDescent="0.25"/>
  <cols>
    <col min="5" max="5" width="13.28515625" bestFit="1" customWidth="1"/>
    <col min="6" max="6" width="20.140625" bestFit="1" customWidth="1"/>
    <col min="8" max="8" width="12" bestFit="1" customWidth="1"/>
  </cols>
  <sheetData>
    <row r="2" spans="2:9" x14ac:dyDescent="0.25">
      <c r="B2" t="s">
        <v>12</v>
      </c>
    </row>
    <row r="4" spans="2:9" x14ac:dyDescent="0.25">
      <c r="B4" s="1" t="s">
        <v>1</v>
      </c>
      <c r="C4" s="1" t="s">
        <v>0</v>
      </c>
      <c r="D4" s="1"/>
      <c r="E4" s="1"/>
      <c r="F4" s="1"/>
      <c r="G4" s="1"/>
      <c r="H4" s="1" t="s">
        <v>4</v>
      </c>
      <c r="I4" s="1"/>
    </row>
    <row r="5" spans="2:9" x14ac:dyDescent="0.25">
      <c r="B5" s="2">
        <v>47</v>
      </c>
      <c r="C5" s="2">
        <v>0.47</v>
      </c>
      <c r="D5" s="1"/>
      <c r="E5" s="1" t="s">
        <v>9</v>
      </c>
      <c r="F5" s="1" t="s">
        <v>10</v>
      </c>
      <c r="G5" s="1"/>
      <c r="H5" s="2">
        <v>20</v>
      </c>
      <c r="I5" s="1"/>
    </row>
    <row r="6" spans="2:9" x14ac:dyDescent="0.25">
      <c r="B6" s="1"/>
      <c r="C6" s="1"/>
      <c r="D6" s="1"/>
      <c r="E6" s="1"/>
      <c r="F6" s="1"/>
      <c r="G6" s="1"/>
      <c r="H6" s="1"/>
      <c r="I6" s="1"/>
    </row>
    <row r="7" spans="2:9" x14ac:dyDescent="0.25">
      <c r="B7" s="1" t="s">
        <v>7</v>
      </c>
      <c r="C7" s="1" t="s">
        <v>8</v>
      </c>
      <c r="D7" s="1"/>
      <c r="E7" s="1" t="s">
        <v>2</v>
      </c>
      <c r="F7" s="1" t="s">
        <v>3</v>
      </c>
      <c r="G7" s="1"/>
      <c r="H7" s="1" t="s">
        <v>5</v>
      </c>
      <c r="I7" s="1" t="s">
        <v>6</v>
      </c>
    </row>
    <row r="8" spans="2:9" x14ac:dyDescent="0.25">
      <c r="B8" s="1">
        <f>B5*1000</f>
        <v>47000</v>
      </c>
      <c r="C8" s="1">
        <f>C5*0.000001</f>
        <v>4.6999999999999995E-7</v>
      </c>
      <c r="D8" s="1"/>
      <c r="E8" s="1">
        <f>B8*C8</f>
        <v>2.2089999999999999E-2</v>
      </c>
      <c r="F8" s="4">
        <f>1/2/PI()/E8</f>
        <v>7.2048412445403063</v>
      </c>
      <c r="G8" s="1"/>
      <c r="H8" s="3">
        <f>IMABS(IMDIV(COMPLEX(B8,0),IMSUM(B8,COMPLEX(0,-1/2/PI()/C8/H5))))</f>
        <v>0.94081481160212932</v>
      </c>
      <c r="I8" s="3">
        <f>20*LOG(H8)</f>
        <v>-0.529917079048419</v>
      </c>
    </row>
    <row r="11" spans="2:9" x14ac:dyDescent="0.25">
      <c r="B11" t="s">
        <v>13</v>
      </c>
    </row>
    <row r="13" spans="2:9" x14ac:dyDescent="0.25">
      <c r="B13" s="1" t="s">
        <v>7</v>
      </c>
      <c r="C13" s="1" t="s">
        <v>11</v>
      </c>
      <c r="D13" s="1"/>
      <c r="E13" s="1"/>
      <c r="F13" s="1"/>
      <c r="G13" s="1"/>
      <c r="H13" s="1" t="s">
        <v>4</v>
      </c>
      <c r="I13" s="1"/>
    </row>
    <row r="14" spans="2:9" x14ac:dyDescent="0.25">
      <c r="B14" s="2">
        <v>10000</v>
      </c>
      <c r="C14" s="2">
        <v>100</v>
      </c>
      <c r="D14" s="1"/>
      <c r="E14" s="1" t="s">
        <v>9</v>
      </c>
      <c r="F14" s="1" t="s">
        <v>10</v>
      </c>
      <c r="G14" s="1"/>
      <c r="H14" s="2">
        <v>20000</v>
      </c>
      <c r="I14" s="1"/>
    </row>
    <row r="15" spans="2:9" x14ac:dyDescent="0.25">
      <c r="B15" s="1"/>
      <c r="C15" s="1"/>
      <c r="D15" s="1"/>
      <c r="E15" s="1"/>
      <c r="F15" s="1"/>
      <c r="G15" s="1"/>
      <c r="H15" s="1"/>
      <c r="I15" s="1"/>
    </row>
    <row r="16" spans="2:9" x14ac:dyDescent="0.25">
      <c r="B16" s="1" t="s">
        <v>7</v>
      </c>
      <c r="C16" s="1" t="s">
        <v>8</v>
      </c>
      <c r="D16" s="1"/>
      <c r="E16" s="1" t="s">
        <v>2</v>
      </c>
      <c r="F16" s="1" t="s">
        <v>3</v>
      </c>
      <c r="G16" s="1"/>
      <c r="H16" s="1" t="s">
        <v>5</v>
      </c>
      <c r="I16" s="1" t="s">
        <v>6</v>
      </c>
    </row>
    <row r="17" spans="2:9" x14ac:dyDescent="0.25">
      <c r="B17" s="1">
        <f>B14</f>
        <v>10000</v>
      </c>
      <c r="C17" s="1">
        <f>C14*0.000000000001</f>
        <v>1E-10</v>
      </c>
      <c r="D17" s="1"/>
      <c r="E17" s="1">
        <f>B17*C17</f>
        <v>9.9999999999999995E-7</v>
      </c>
      <c r="F17" s="4">
        <f>1/2/PI()/E17</f>
        <v>159154.94309189534</v>
      </c>
      <c r="G17" s="1"/>
      <c r="H17" s="3">
        <f>IMABS(IMDIV(COMPLEX(0,1/2/PI()/C17/H14),IMSUM(B17,COMPLEX(0,-1/2/PI()/C17/H14))))</f>
        <v>0.99219661539359194</v>
      </c>
      <c r="I17" s="3">
        <f>20*LOG(H17)</f>
        <v>-6.8045175474462177E-2</v>
      </c>
    </row>
  </sheetData>
  <pageMargins left="0.7" right="0.7" top="0.75" bottom="0.75" header="0.3" footer="0.3"/>
  <pageSetup paperSize="1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2016-07-16T01:10:04Z</dcterms:modified>
</cp:coreProperties>
</file>